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使い方" sheetId="1" state="visible" r:id="rId3"/>
    <sheet name="勤務表" sheetId="2" state="visible" r:id="rId4"/>
    <sheet name="記号" sheetId="3" state="visible" r:id="rId5"/>
  </sheets>
  <definedNames>
    <definedName function="false" hidden="false" localSheetId="1" name="_xlnm.Print_Area" vbProcedure="false">勤務表!$A$1:$AK$34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6" authorId="0">
      <text>
        <r>
          <rPr>
            <sz val="10"/>
            <rFont val="Noto Sans CJK SC"/>
            <family val="2"/>
          </rPr>
          <t xml:space="preserve">この行は書き方の例です。消して、ご自分の職場の名前に書きかえてください。</t>
        </r>
      </text>
    </comment>
    <comment ref="B3" authorId="0">
      <text>
        <r>
          <rPr>
            <sz val="10"/>
            <rFont val="Noto Sans CJK SC"/>
            <family val="2"/>
          </rPr>
          <t xml:space="preserve">西暦で入れます。日付と曜日が自動で変わります。</t>
        </r>
      </text>
    </comment>
    <comment ref="D3" authorId="0">
      <text>
        <r>
          <rPr>
            <sz val="10"/>
            <rFont val="Arial"/>
            <family val="2"/>
          </rPr>
          <t xml:space="preserve">1</t>
        </r>
        <r>
          <rPr>
            <sz val="10"/>
            <rFont val="Noto Sans CJK SC"/>
            <family val="2"/>
          </rPr>
          <t xml:space="preserve">〜</t>
        </r>
        <r>
          <rPr>
            <sz val="10"/>
            <rFont val="Arial"/>
            <family val="2"/>
          </rPr>
          <t xml:space="preserve">12</t>
        </r>
        <r>
          <rPr>
            <sz val="10"/>
            <rFont val="Noto Sans CJK SC"/>
            <family val="2"/>
          </rPr>
          <t xml:space="preserve">で入れます。</t>
        </r>
      </text>
    </comment>
  </commentList>
</comments>
</file>

<file path=xl/sharedStrings.xml><?xml version="1.0" encoding="utf-8"?>
<sst xmlns="http://schemas.openxmlformats.org/spreadsheetml/2006/main" count="95" uniqueCount="60">
  <si>
    <r>
      <rPr>
        <b val="true"/>
        <sz val="13"/>
        <rFont val="Noto Sans CJK SC"/>
        <family val="2"/>
      </rPr>
      <t xml:space="preserve">勤務表テンプレート（</t>
    </r>
    <r>
      <rPr>
        <b val="true"/>
        <sz val="13"/>
        <rFont val="Yu Gothic"/>
        <family val="0"/>
        <charset val="1"/>
      </rPr>
      <t xml:space="preserve">Excel</t>
    </r>
    <r>
      <rPr>
        <b val="true"/>
        <sz val="13"/>
        <rFont val="Noto Sans CJK SC"/>
        <family val="2"/>
      </rPr>
      <t xml:space="preserve">）の使い方</t>
    </r>
  </si>
  <si>
    <r>
      <rPr>
        <sz val="11"/>
        <rFont val="Yu Gothic"/>
        <family val="0"/>
        <charset val="1"/>
      </rPr>
      <t xml:space="preserve">1. </t>
    </r>
    <r>
      <rPr>
        <sz val="11"/>
        <rFont val="Noto Sans CJK SC"/>
        <family val="2"/>
      </rPr>
      <t xml:space="preserve">「勤務表」シートの黄色いマスに、年・月・事業所名を入れます。日付と曜日は自動で変わります。</t>
    </r>
  </si>
  <si>
    <r>
      <rPr>
        <sz val="11"/>
        <rFont val="Yu Gothic"/>
        <family val="0"/>
        <charset val="1"/>
      </rPr>
      <t xml:space="preserve">2. </t>
    </r>
    <r>
      <rPr>
        <sz val="11"/>
        <rFont val="Noto Sans CJK SC"/>
        <family val="2"/>
      </rPr>
      <t xml:space="preserve">氏名を入れ、各日のマスの ▼ から記号（早・日・遅・夜・明・休・希・有）を選びます。</t>
    </r>
  </si>
  <si>
    <r>
      <rPr>
        <sz val="11"/>
        <rFont val="Yu Gothic"/>
        <family val="0"/>
        <charset val="1"/>
      </rPr>
      <t xml:space="preserve">3. </t>
    </r>
    <r>
      <rPr>
        <sz val="11"/>
        <rFont val="Noto Sans CJK SC"/>
        <family val="2"/>
      </rPr>
      <t xml:space="preserve">右の列に出勤日数・公休・夜勤・有給の数、下の行に日ごとの人数が自動で出ます。</t>
    </r>
  </si>
  <si>
    <r>
      <rPr>
        <sz val="11"/>
        <rFont val="Noto Sans CJK SC"/>
        <family val="2"/>
      </rPr>
      <t xml:space="preserve">   スタッフを増やすときは、名前の欄の途中に行を挿入し、上の行の右端</t>
    </r>
    <r>
      <rPr>
        <sz val="11"/>
        <rFont val="Yu Gothic"/>
        <family val="0"/>
        <charset val="1"/>
      </rPr>
      <t xml:space="preserve">4</t>
    </r>
    <r>
      <rPr>
        <sz val="11"/>
        <rFont val="Noto Sans CJK SC"/>
        <family val="2"/>
      </rPr>
      <t xml:space="preserve">列（出勤日数〜有給）の式をコピーしてください。</t>
    </r>
  </si>
  <si>
    <r>
      <rPr>
        <sz val="11"/>
        <rFont val="Yu Gothic"/>
        <family val="0"/>
        <charset val="1"/>
      </rPr>
      <t xml:space="preserve">4. </t>
    </r>
    <r>
      <rPr>
        <sz val="11"/>
        <rFont val="Noto Sans CJK SC"/>
        <family val="2"/>
      </rPr>
      <t xml:space="preserve">印刷は </t>
    </r>
    <r>
      <rPr>
        <sz val="11"/>
        <rFont val="Yu Gothic"/>
        <family val="0"/>
        <charset val="1"/>
      </rPr>
      <t xml:space="preserve">A3 </t>
    </r>
    <r>
      <rPr>
        <sz val="11"/>
        <rFont val="Noto Sans CJK SC"/>
        <family val="2"/>
      </rPr>
      <t xml:space="preserve">横・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枚に収まるように設定してあります。</t>
    </r>
  </si>
  <si>
    <t xml:space="preserve">見落とし防止の目印</t>
  </si>
  <si>
    <t xml:space="preserve">・夜勤の翌日が「明」になっていないと、そのマスが赤い枠になります。</t>
  </si>
  <si>
    <r>
      <rPr>
        <sz val="11"/>
        <rFont val="Noto Sans CJK SC"/>
        <family val="2"/>
      </rPr>
      <t xml:space="preserve">・休み（休・希・有）のない日が</t>
    </r>
    <r>
      <rPr>
        <sz val="11"/>
        <rFont val="Yu Gothic"/>
        <family val="0"/>
        <charset val="1"/>
      </rPr>
      <t xml:space="preserve">6</t>
    </r>
    <r>
      <rPr>
        <sz val="11"/>
        <rFont val="Noto Sans CJK SC"/>
        <family val="2"/>
      </rPr>
      <t xml:space="preserve">日続くと、</t>
    </r>
    <r>
      <rPr>
        <sz val="11"/>
        <rFont val="Yu Gothic"/>
        <family val="0"/>
        <charset val="1"/>
      </rPr>
      <t xml:space="preserve">6</t>
    </r>
    <r>
      <rPr>
        <sz val="11"/>
        <rFont val="Noto Sans CJK SC"/>
        <family val="2"/>
      </rPr>
      <t xml:space="preserve">日目のマスが濃い赤になります。明（夜勤明け）も勤務の日として数えます。</t>
    </r>
  </si>
  <si>
    <t xml:space="preserve">・月をまたぐ並び（前の月の終わりからの続き）は、目印の対象になりません。</t>
  </si>
  <si>
    <t xml:space="preserve">・目印は確認の手助けです。勤務のルールは、それぞれの職場の決まりに合わせて確かめてください。</t>
  </si>
  <si>
    <t xml:space="preserve">記号を変えたいとき</t>
  </si>
  <si>
    <r>
      <rPr>
        <sz val="11"/>
        <rFont val="Noto Sans CJK SC"/>
        <family val="2"/>
      </rPr>
      <t xml:space="preserve">・「記号」シートの記号の文字を書きかえると、勤務表で選べる記号と色、集計がそのまま変わります（記号は</t>
    </r>
    <r>
      <rPr>
        <sz val="11"/>
        <rFont val="Yu Gothic"/>
        <family val="0"/>
        <charset val="1"/>
      </rPr>
      <t xml:space="preserve">8</t>
    </r>
    <r>
      <rPr>
        <sz val="11"/>
        <rFont val="Noto Sans CJK SC"/>
        <family val="2"/>
      </rPr>
      <t xml:space="preserve">種類です）。</t>
    </r>
  </si>
  <si>
    <t xml:space="preserve">・公休は「休」と「希」を合わせて数えます。出勤日数は「記号」シートで○を付けた記号（早・日・遅・夜）を数えます。</t>
  </si>
  <si>
    <t xml:space="preserve">勤務表づくりを自動にするなら</t>
  </si>
  <si>
    <r>
      <rPr>
        <sz val="11"/>
        <rFont val="Noto Sans CJK SC"/>
        <family val="2"/>
      </rPr>
      <t xml:space="preserve">希望休を入れてボタンを押すだけで、夜勤明けや連勤の上限、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日の最低人数を守った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か月分を作るアプリ「ポケットシフト」があります。</t>
    </r>
  </si>
  <si>
    <r>
      <rPr>
        <sz val="11"/>
        <rFont val="Noto Sans CJK SC"/>
        <family val="2"/>
      </rPr>
      <t xml:space="preserve">スタッフ</t>
    </r>
    <r>
      <rPr>
        <sz val="11"/>
        <rFont val="Yu Gothic"/>
        <family val="0"/>
        <charset val="1"/>
      </rPr>
      <t xml:space="preserve">10</t>
    </r>
    <r>
      <rPr>
        <sz val="11"/>
        <rFont val="Noto Sans CJK SC"/>
        <family val="2"/>
      </rPr>
      <t xml:space="preserve">名までは無料・登録不要です。　</t>
    </r>
    <r>
      <rPr>
        <sz val="11"/>
        <rFont val="Yu Gothic"/>
        <family val="0"/>
        <charset val="1"/>
      </rPr>
      <t xml:space="preserve">https://pocketshift.jp/</t>
    </r>
  </si>
  <si>
    <t xml:space="preserve">このテンプレートは自由に使ってかまいません（職場での利用、書きかえ、印刷）。テンプレートそのものの再配布や販売はご遠慮ください。</t>
  </si>
  <si>
    <t xml:space="preserve">勤務表</t>
  </si>
  <si>
    <t xml:space="preserve">事業所名</t>
  </si>
  <si>
    <t xml:space="preserve">（例）グループホーム ○○</t>
  </si>
  <si>
    <t xml:space="preserve">黄色のマスだけ入力します。勤務は各マスの ▼ から記号を選びます。</t>
  </si>
  <si>
    <t xml:space="preserve">年月</t>
  </si>
  <si>
    <t xml:space="preserve">年</t>
  </si>
  <si>
    <t xml:space="preserve">月</t>
  </si>
  <si>
    <r>
      <rPr>
        <sz val="9"/>
        <color rgb="FFB91C1C"/>
        <rFont val="Noto Sans CJK SC"/>
        <family val="2"/>
      </rPr>
      <t xml:space="preserve">赤い枠＝夜勤の翌日が「明」になっていない／濃い赤＝休み（休・希・有）のない日が</t>
    </r>
    <r>
      <rPr>
        <sz val="9"/>
        <color rgb="FFB91C1C"/>
        <rFont val="Yu Gothic"/>
        <family val="0"/>
        <charset val="1"/>
      </rPr>
      <t xml:space="preserve">6</t>
    </r>
    <r>
      <rPr>
        <sz val="9"/>
        <color rgb="FFB91C1C"/>
        <rFont val="Noto Sans CJK SC"/>
        <family val="2"/>
      </rPr>
      <t xml:space="preserve">日続いた（見落とし防止の目印です）</t>
    </r>
  </si>
  <si>
    <t xml:space="preserve">氏名</t>
  </si>
  <si>
    <t xml:space="preserve">区分</t>
  </si>
  <si>
    <t xml:space="preserve">出勤日数</t>
  </si>
  <si>
    <t xml:space="preserve">公休</t>
  </si>
  <si>
    <t xml:space="preserve">夜勤</t>
  </si>
  <si>
    <t xml:space="preserve">有給</t>
  </si>
  <si>
    <r>
      <rPr>
        <sz val="11"/>
        <color rgb="FF0000FF"/>
        <rFont val="Noto Sans CJK SC"/>
        <family val="2"/>
      </rPr>
      <t xml:space="preserve">（例）職員</t>
    </r>
    <r>
      <rPr>
        <sz val="11"/>
        <color rgb="FF0000FF"/>
        <rFont val="Yu Gothic"/>
        <family val="0"/>
        <charset val="1"/>
      </rPr>
      <t xml:space="preserve">A</t>
    </r>
  </si>
  <si>
    <t xml:space="preserve">常勤</t>
  </si>
  <si>
    <t xml:space="preserve">休</t>
  </si>
  <si>
    <t xml:space="preserve">早</t>
  </si>
  <si>
    <t xml:space="preserve">日</t>
  </si>
  <si>
    <t xml:space="preserve">夜</t>
  </si>
  <si>
    <t xml:space="preserve">明</t>
  </si>
  <si>
    <t xml:space="preserve">遅</t>
  </si>
  <si>
    <t xml:space="preserve">希</t>
  </si>
  <si>
    <t xml:space="preserve">早番の人数</t>
  </si>
  <si>
    <t xml:space="preserve">日勤の人数</t>
  </si>
  <si>
    <t xml:space="preserve">遅番の人数</t>
  </si>
  <si>
    <t xml:space="preserve">夜勤の人数</t>
  </si>
  <si>
    <t xml:space="preserve">出勤の合計</t>
  </si>
  <si>
    <t xml:space="preserve">休みの人数</t>
  </si>
  <si>
    <t xml:space="preserve">自動で作るなら → ポケットシフト（スタッフ10名まで無料・登録不要）　https://pocketshift.jp/</t>
  </si>
  <si>
    <t xml:space="preserve">記号</t>
  </si>
  <si>
    <t xml:space="preserve">意味</t>
  </si>
  <si>
    <t xml:space="preserve">出勤日数に数える</t>
  </si>
  <si>
    <t xml:space="preserve">早番</t>
  </si>
  <si>
    <t xml:space="preserve">○</t>
  </si>
  <si>
    <t xml:space="preserve">日勤</t>
  </si>
  <si>
    <t xml:space="preserve">遅番</t>
  </si>
  <si>
    <t xml:space="preserve">夜勤明け</t>
  </si>
  <si>
    <t xml:space="preserve">希望休</t>
  </si>
  <si>
    <t xml:space="preserve">有</t>
  </si>
  <si>
    <t xml:space="preserve">有給休暇</t>
  </si>
  <si>
    <r>
      <rPr>
        <sz val="9"/>
        <color rgb="FF4B5563"/>
        <rFont val="Noto Sans CJK SC"/>
        <family val="2"/>
      </rPr>
      <t xml:space="preserve">※ 記号の文字は、勤務表で選べる候補になります。「早」を「</t>
    </r>
    <r>
      <rPr>
        <sz val="9"/>
        <color rgb="FF4B5563"/>
        <rFont val="Yu Gothic"/>
        <family val="0"/>
        <charset val="1"/>
      </rPr>
      <t xml:space="preserve">A</t>
    </r>
    <r>
      <rPr>
        <sz val="9"/>
        <color rgb="FF4B5563"/>
        <rFont val="Noto Sans CJK SC"/>
        <family val="2"/>
      </rPr>
      <t xml:space="preserve">」にするなど、職場の呼び方に変えてもかまいません（色は記号の文字に合わせて付きます）。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</si>
</sst>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Noto Sans CJK SC"/>
      <family val="2"/>
    </font>
    <font>
      <b val="true"/>
      <sz val="13"/>
      <name val="Yu Gothic"/>
      <family val="0"/>
      <charset val="1"/>
    </font>
    <font>
      <sz val="11"/>
      <name val="Yu Gothic"/>
      <family val="0"/>
      <charset val="1"/>
    </font>
    <font>
      <sz val="11"/>
      <name val="Noto Sans CJK SC"/>
      <family val="2"/>
    </font>
    <font>
      <b val="true"/>
      <sz val="11"/>
      <name val="Noto Sans CJK SC"/>
      <family val="2"/>
    </font>
    <font>
      <b val="true"/>
      <sz val="16"/>
      <name val="Noto Sans CJK SC"/>
      <family val="2"/>
    </font>
    <font>
      <sz val="11"/>
      <color rgb="FF0000FF"/>
      <name val="Noto Sans CJK SC"/>
      <family val="2"/>
    </font>
    <font>
      <sz val="9"/>
      <color rgb="FF4B5563"/>
      <name val="Noto Sans CJK SC"/>
      <family val="2"/>
    </font>
    <font>
      <sz val="11"/>
      <color rgb="FF0000FF"/>
      <name val="Yu Gothic"/>
      <family val="0"/>
      <charset val="1"/>
    </font>
    <font>
      <sz val="9"/>
      <color rgb="FFB91C1C"/>
      <name val="Noto Sans CJK SC"/>
      <family val="2"/>
    </font>
    <font>
      <sz val="9"/>
      <color rgb="FFB91C1C"/>
      <name val="Yu Gothic"/>
      <family val="0"/>
      <charset val="1"/>
    </font>
    <font>
      <b val="true"/>
      <sz val="10"/>
      <name val="Yu Gothic"/>
      <family val="0"/>
      <charset val="1"/>
    </font>
    <font>
      <b val="true"/>
      <sz val="9"/>
      <name val="Noto Sans CJK SC"/>
      <family val="2"/>
    </font>
    <font>
      <sz val="10"/>
      <name val="Noto Sans CJK SC"/>
      <family val="2"/>
    </font>
    <font>
      <b val="true"/>
      <sz val="10"/>
      <name val="Noto Sans CJK SC"/>
      <family val="2"/>
    </font>
    <font>
      <sz val="10"/>
      <name val="Yu Gothic"/>
      <family val="0"/>
      <charset val="1"/>
    </font>
    <font>
      <b val="true"/>
      <sz val="10"/>
      <color rgb="FF2563EB"/>
      <name val="Noto Sans CJK SC"/>
      <family val="2"/>
    </font>
    <font>
      <sz val="10"/>
      <name val="Arial"/>
      <family val="2"/>
    </font>
    <font>
      <b val="true"/>
      <sz val="11"/>
      <color rgb="FF1D4ED8"/>
      <name val="Noto Sans CJK SC"/>
      <family val="2"/>
    </font>
    <font>
      <b val="true"/>
      <sz val="11"/>
      <color rgb="FF15803D"/>
      <name val="Noto Sans CJK SC"/>
      <family val="2"/>
    </font>
    <font>
      <b val="true"/>
      <sz val="11"/>
      <color rgb="FFC2410C"/>
      <name val="Noto Sans CJK SC"/>
      <family val="2"/>
    </font>
    <font>
      <b val="true"/>
      <sz val="11"/>
      <color rgb="FF6D28D9"/>
      <name val="Noto Sans CJK SC"/>
      <family val="2"/>
    </font>
    <font>
      <b val="true"/>
      <sz val="11"/>
      <color rgb="FF92400E"/>
      <name val="Noto Sans CJK SC"/>
      <family val="2"/>
    </font>
    <font>
      <b val="true"/>
      <sz val="11"/>
      <color rgb="FF4B5563"/>
      <name val="Noto Sans CJK SC"/>
      <family val="2"/>
    </font>
    <font>
      <b val="true"/>
      <sz val="11"/>
      <color rgb="FFBE185D"/>
      <name val="Noto Sans CJK SC"/>
      <family val="2"/>
    </font>
    <font>
      <b val="true"/>
      <sz val="11"/>
      <color rgb="FF0E7490"/>
      <name val="Noto Sans CJK SC"/>
      <family val="2"/>
    </font>
    <font>
      <sz val="9"/>
      <color rgb="FF4B5563"/>
      <name val="Yu Gothic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7CC"/>
        <bgColor rgb="FFFEF3C7"/>
      </patternFill>
    </fill>
    <fill>
      <patternFill patternType="solid">
        <fgColor rgb="FFEEF2F7"/>
        <bgColor rgb="FFF3F4F6"/>
      </patternFill>
    </fill>
    <fill>
      <patternFill patternType="solid">
        <fgColor rgb="FFDBEAFE"/>
        <bgColor rgb="FFE5E7EB"/>
      </patternFill>
    </fill>
    <fill>
      <patternFill patternType="solid">
        <fgColor rgb="FFDCFCE7"/>
        <bgColor rgb="FFCFFAFE"/>
      </patternFill>
    </fill>
    <fill>
      <patternFill patternType="solid">
        <fgColor rgb="FFFFEDD5"/>
        <bgColor rgb="FFFEF3C7"/>
      </patternFill>
    </fill>
    <fill>
      <patternFill patternType="solid">
        <fgColor rgb="FFEDE9FE"/>
        <bgColor rgb="FFEEF2F7"/>
      </patternFill>
    </fill>
    <fill>
      <patternFill patternType="solid">
        <fgColor rgb="FFFEF3C7"/>
        <bgColor rgb="FFFFF7CC"/>
      </patternFill>
    </fill>
    <fill>
      <patternFill patternType="solid">
        <fgColor rgb="FFF3F4F6"/>
        <bgColor rgb="FFEEF2F7"/>
      </patternFill>
    </fill>
    <fill>
      <patternFill patternType="solid">
        <fgColor rgb="FFFCE7F3"/>
        <bgColor rgb="FFFEE2E2"/>
      </patternFill>
    </fill>
    <fill>
      <patternFill patternType="solid">
        <fgColor rgb="FFCFFAFE"/>
        <bgColor rgb="FFDCFC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5CF"/>
      </left>
      <right style="thin">
        <color rgb="FFBFC5CF"/>
      </right>
      <top style="thin">
        <color rgb="FFBFC5CF"/>
      </top>
      <bottom style="thin">
        <color rgb="FFBFC5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Yu Gothic"/>
        <charset val="1"/>
        <family val="0"/>
        <b val="1"/>
        <color rgb="FFB91C1C"/>
      </font>
      <fill>
        <patternFill>
          <bgColor rgb="FFFEE2E2"/>
        </patternFill>
      </fill>
      <border diagonalUp="false" diagonalDown="false">
        <left style="medium">
          <color rgb="FFDC2626"/>
        </left>
        <right style="medium">
          <color rgb="FFDC2626"/>
        </right>
        <top style="medium">
          <color rgb="FFDC2626"/>
        </top>
        <bottom style="medium">
          <color rgb="FFDC2626"/>
        </bottom>
        <diagonal/>
      </border>
    </dxf>
    <dxf>
      <font>
        <name val="Yu Gothic"/>
        <charset val="1"/>
        <family val="0"/>
        <b val="1"/>
        <color rgb="FFFFFFFF"/>
      </font>
      <fill>
        <patternFill>
          <bgColor rgb="FFDC2626"/>
        </patternFill>
      </fill>
    </dxf>
    <dxf>
      <font>
        <name val="Yu Gothic"/>
        <charset val="1"/>
        <family val="0"/>
        <b val="1"/>
        <color rgb="FF1D4ED8"/>
      </font>
      <fill>
        <patternFill>
          <bgColor rgb="FFDBEAFE"/>
        </patternFill>
      </fill>
    </dxf>
    <dxf>
      <font>
        <name val="Yu Gothic"/>
        <charset val="1"/>
        <family val="0"/>
        <b val="1"/>
        <color rgb="FF15803D"/>
      </font>
      <fill>
        <patternFill>
          <bgColor rgb="FFDCFCE7"/>
        </patternFill>
      </fill>
    </dxf>
    <dxf>
      <font>
        <name val="Yu Gothic"/>
        <charset val="1"/>
        <family val="0"/>
        <b val="1"/>
        <color rgb="FFC2410C"/>
      </font>
      <fill>
        <patternFill>
          <bgColor rgb="FFFFEDD5"/>
        </patternFill>
      </fill>
    </dxf>
    <dxf>
      <font>
        <name val="Yu Gothic"/>
        <charset val="1"/>
        <family val="0"/>
        <b val="1"/>
        <color rgb="FF6D28D9"/>
      </font>
      <fill>
        <patternFill>
          <bgColor rgb="FFEDE9FE"/>
        </patternFill>
      </fill>
    </dxf>
    <dxf>
      <font>
        <name val="Yu Gothic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Yu Gothic"/>
        <charset val="1"/>
        <family val="0"/>
        <b val="1"/>
        <color rgb="FF4B5563"/>
      </font>
      <fill>
        <patternFill>
          <bgColor rgb="FFF3F4F6"/>
        </patternFill>
      </fill>
    </dxf>
    <dxf>
      <font>
        <name val="Yu Gothic"/>
        <charset val="1"/>
        <family val="0"/>
        <b val="1"/>
        <color rgb="FFBE185D"/>
      </font>
      <fill>
        <patternFill>
          <bgColor rgb="FFFCE7F3"/>
        </patternFill>
      </fill>
    </dxf>
    <dxf>
      <font>
        <name val="Yu Gothic"/>
        <charset val="1"/>
        <family val="0"/>
        <b val="1"/>
        <color rgb="FF0E7490"/>
      </font>
      <fill>
        <patternFill>
          <bgColor rgb="FFCFFAFE"/>
        </patternFill>
      </fill>
    </dxf>
    <dxf>
      <font>
        <name val="Yu Gothic"/>
        <charset val="1"/>
        <family val="0"/>
        <b val="1"/>
        <color rgb="FFDC2626"/>
      </font>
      <fill>
        <patternFill>
          <bgColor rgb="FFFEE2E2"/>
        </patternFill>
      </fill>
    </dxf>
    <dxf>
      <fill>
        <patternFill>
          <bgColor rgb="FFE5E7EB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EDD5"/>
      <rgbColor rgb="FFFF00FF"/>
      <rgbColor rgb="FF00FFFF"/>
      <rgbColor rgb="FF800000"/>
      <rgbColor rgb="FF15803D"/>
      <rgbColor rgb="FF000080"/>
      <rgbColor rgb="FF808000"/>
      <rgbColor rgb="FF800080"/>
      <rgbColor rgb="FF0E7490"/>
      <rgbColor rgb="FFBFC5CF"/>
      <rgbColor rgb="FF808080"/>
      <rgbColor rgb="FF9999FF"/>
      <rgbColor rgb="FFBE185D"/>
      <rgbColor rgb="FFFFF7CC"/>
      <rgbColor rgb="FFCFFAFE"/>
      <rgbColor rgb="FF660066"/>
      <rgbColor rgb="FFFF8080"/>
      <rgbColor rgb="FF1D4ED8"/>
      <rgbColor rgb="FFDBEAFE"/>
      <rgbColor rgb="FF000080"/>
      <rgbColor rgb="FFFF00FF"/>
      <rgbColor rgb="FFF3F4F6"/>
      <rgbColor rgb="FF00FFFF"/>
      <rgbColor rgb="FF800080"/>
      <rgbColor rgb="FF800000"/>
      <rgbColor rgb="FF008080"/>
      <rgbColor rgb="FF0000FF"/>
      <rgbColor rgb="FF00CCFF"/>
      <rgbColor rgb="FFDCFCE7"/>
      <rgbColor rgb="FFE5E7EB"/>
      <rgbColor rgb="FFFEF3C7"/>
      <rgbColor rgb="FFEDE9FE"/>
      <rgbColor rgb="FFFCE7F3"/>
      <rgbColor rgb="FFEEF2F7"/>
      <rgbColor rgb="FFFEE2E2"/>
      <rgbColor rgb="FF2563EB"/>
      <rgbColor rgb="FF33CCCC"/>
      <rgbColor rgb="FF99CC00"/>
      <rgbColor rgb="FFFFCC00"/>
      <rgbColor rgb="FFFF9900"/>
      <rgbColor rgb="FFC2410C"/>
      <rgbColor rgb="FF4B5563"/>
      <rgbColor rgb="FF969696"/>
      <rgbColor rgb="FF003366"/>
      <rgbColor rgb="FF339966"/>
      <rgbColor rgb="FF003300"/>
      <rgbColor rgb="FF333300"/>
      <rgbColor rgb="FF92400E"/>
      <rgbColor rgb="FFB91C1C"/>
      <rgbColor rgb="FF6D28D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pocketshift.jp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20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2" t="s">
        <v>1</v>
      </c>
    </row>
    <row r="4" customFormat="false" ht="17.15" hidden="false" customHeight="false" outlineLevel="0" collapsed="false">
      <c r="A4" s="2" t="s">
        <v>2</v>
      </c>
    </row>
    <row r="5" customFormat="false" ht="17.15" hidden="false" customHeight="false" outlineLevel="0" collapsed="false">
      <c r="A5" s="2" t="s">
        <v>3</v>
      </c>
    </row>
    <row r="6" customFormat="false" ht="32.8" hidden="false" customHeight="false" outlineLevel="0" collapsed="false">
      <c r="A6" s="3" t="s">
        <v>4</v>
      </c>
    </row>
    <row r="7" customFormat="false" ht="17.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7.15" hidden="false" customHeight="false" outlineLevel="0" collapsed="false">
      <c r="A9" s="4" t="s">
        <v>6</v>
      </c>
    </row>
    <row r="10" customFormat="false" ht="17.15" hidden="false" customHeight="false" outlineLevel="0" collapsed="false">
      <c r="A10" s="3" t="s">
        <v>7</v>
      </c>
    </row>
    <row r="11" customFormat="false" ht="32.8" hidden="false" customHeight="false" outlineLevel="0" collapsed="false">
      <c r="A11" s="3" t="s">
        <v>8</v>
      </c>
    </row>
    <row r="12" customFormat="false" ht="17.15" hidden="false" customHeight="false" outlineLevel="0" collapsed="false">
      <c r="A12" s="3" t="s">
        <v>9</v>
      </c>
    </row>
    <row r="13" customFormat="false" ht="17.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4" t="s">
        <v>11</v>
      </c>
    </row>
    <row r="16" customFormat="false" ht="32.8" hidden="false" customHeight="false" outlineLevel="0" collapsed="false">
      <c r="A16" s="3" t="s">
        <v>12</v>
      </c>
    </row>
    <row r="17" customFormat="false" ht="32.8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2"/>
    </row>
    <row r="19" customFormat="false" ht="17.15" hidden="false" customHeight="false" outlineLevel="0" collapsed="false">
      <c r="A19" s="4" t="s">
        <v>14</v>
      </c>
    </row>
    <row r="20" customFormat="false" ht="32.8" hidden="false" customHeight="false" outlineLevel="0" collapsed="false">
      <c r="A20" s="3" t="s">
        <v>15</v>
      </c>
    </row>
    <row r="21" customFormat="false" ht="17.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2"/>
    </row>
    <row r="23" customFormat="false" ht="32.8" hidden="false" customHeight="false" outlineLevel="0" collapsed="false">
      <c r="A23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7"/>
    <col collapsed="false" customWidth="true" hidden="false" outlineLevel="0" max="33" min="3" style="0" width="4.2"/>
    <col collapsed="false" customWidth="true" hidden="false" outlineLevel="0" max="37" min="34" style="0" width="6.51"/>
  </cols>
  <sheetData>
    <row r="1" customFormat="false" ht="19.7" hidden="false" customHeight="false" outlineLevel="0" collapsed="false">
      <c r="A1" s="5" t="s">
        <v>18</v>
      </c>
    </row>
    <row r="2" customFormat="false" ht="15" hidden="false" customHeight="false" outlineLevel="0" collapsed="false">
      <c r="A2" s="6" t="s">
        <v>19</v>
      </c>
      <c r="B2" s="7" t="s">
        <v>20</v>
      </c>
      <c r="C2" s="7"/>
      <c r="D2" s="7"/>
      <c r="E2" s="7"/>
      <c r="F2" s="7"/>
      <c r="G2" s="7"/>
      <c r="H2" s="7"/>
      <c r="J2" s="8" t="s">
        <v>21</v>
      </c>
    </row>
    <row r="3" customFormat="false" ht="15" hidden="false" customHeight="false" outlineLevel="0" collapsed="false">
      <c r="A3" s="6" t="s">
        <v>22</v>
      </c>
      <c r="B3" s="9" t="n">
        <v>2026</v>
      </c>
      <c r="C3" s="6" t="s">
        <v>23</v>
      </c>
      <c r="D3" s="9" t="n">
        <v>11</v>
      </c>
      <c r="E3" s="6" t="s">
        <v>24</v>
      </c>
      <c r="J3" s="10" t="s">
        <v>25</v>
      </c>
    </row>
    <row r="4" customFormat="false" ht="15" hidden="false" customHeight="true" outlineLevel="0" collapsed="false">
      <c r="A4" s="11" t="s">
        <v>26</v>
      </c>
      <c r="B4" s="11" t="s">
        <v>27</v>
      </c>
      <c r="C4" s="12" t="n">
        <f aca="false">IF(1&lt;=DAY(EOMONTH(DATE($B$3,$D$3,1),0)),1,"")</f>
        <v>1</v>
      </c>
      <c r="D4" s="12" t="n">
        <f aca="false">IF(2&lt;=DAY(EOMONTH(DATE($B$3,$D$3,1),0)),2,"")</f>
        <v>2</v>
      </c>
      <c r="E4" s="12" t="n">
        <f aca="false">IF(3&lt;=DAY(EOMONTH(DATE($B$3,$D$3,1),0)),3,"")</f>
        <v>3</v>
      </c>
      <c r="F4" s="12" t="n">
        <f aca="false">IF(4&lt;=DAY(EOMONTH(DATE($B$3,$D$3,1),0)),4,"")</f>
        <v>4</v>
      </c>
      <c r="G4" s="12" t="n">
        <f aca="false">IF(5&lt;=DAY(EOMONTH(DATE($B$3,$D$3,1),0)),5,"")</f>
        <v>5</v>
      </c>
      <c r="H4" s="12" t="n">
        <f aca="false">IF(6&lt;=DAY(EOMONTH(DATE($B$3,$D$3,1),0)),6,"")</f>
        <v>6</v>
      </c>
      <c r="I4" s="12" t="n">
        <f aca="false">IF(7&lt;=DAY(EOMONTH(DATE($B$3,$D$3,1),0)),7,"")</f>
        <v>7</v>
      </c>
      <c r="J4" s="12" t="n">
        <f aca="false">IF(8&lt;=DAY(EOMONTH(DATE($B$3,$D$3,1),0)),8,"")</f>
        <v>8</v>
      </c>
      <c r="K4" s="12" t="n">
        <f aca="false">IF(9&lt;=DAY(EOMONTH(DATE($B$3,$D$3,1),0)),9,"")</f>
        <v>9</v>
      </c>
      <c r="L4" s="12" t="n">
        <f aca="false">IF(10&lt;=DAY(EOMONTH(DATE($B$3,$D$3,1),0)),10,"")</f>
        <v>10</v>
      </c>
      <c r="M4" s="12" t="n">
        <f aca="false">IF(11&lt;=DAY(EOMONTH(DATE($B$3,$D$3,1),0)),11,"")</f>
        <v>11</v>
      </c>
      <c r="N4" s="12" t="n">
        <f aca="false">IF(12&lt;=DAY(EOMONTH(DATE($B$3,$D$3,1),0)),12,"")</f>
        <v>12</v>
      </c>
      <c r="O4" s="12" t="n">
        <f aca="false">IF(13&lt;=DAY(EOMONTH(DATE($B$3,$D$3,1),0)),13,"")</f>
        <v>13</v>
      </c>
      <c r="P4" s="12" t="n">
        <f aca="false">IF(14&lt;=DAY(EOMONTH(DATE($B$3,$D$3,1),0)),14,"")</f>
        <v>14</v>
      </c>
      <c r="Q4" s="12" t="n">
        <f aca="false">IF(15&lt;=DAY(EOMONTH(DATE($B$3,$D$3,1),0)),15,"")</f>
        <v>15</v>
      </c>
      <c r="R4" s="12" t="n">
        <f aca="false">IF(16&lt;=DAY(EOMONTH(DATE($B$3,$D$3,1),0)),16,"")</f>
        <v>16</v>
      </c>
      <c r="S4" s="12" t="n">
        <f aca="false">IF(17&lt;=DAY(EOMONTH(DATE($B$3,$D$3,1),0)),17,"")</f>
        <v>17</v>
      </c>
      <c r="T4" s="12" t="n">
        <f aca="false">IF(18&lt;=DAY(EOMONTH(DATE($B$3,$D$3,1),0)),18,"")</f>
        <v>18</v>
      </c>
      <c r="U4" s="12" t="n">
        <f aca="false">IF(19&lt;=DAY(EOMONTH(DATE($B$3,$D$3,1),0)),19,"")</f>
        <v>19</v>
      </c>
      <c r="V4" s="12" t="n">
        <f aca="false">IF(20&lt;=DAY(EOMONTH(DATE($B$3,$D$3,1),0)),20,"")</f>
        <v>20</v>
      </c>
      <c r="W4" s="12" t="n">
        <f aca="false">IF(21&lt;=DAY(EOMONTH(DATE($B$3,$D$3,1),0)),21,"")</f>
        <v>21</v>
      </c>
      <c r="X4" s="12" t="n">
        <f aca="false">IF(22&lt;=DAY(EOMONTH(DATE($B$3,$D$3,1),0)),22,"")</f>
        <v>22</v>
      </c>
      <c r="Y4" s="12" t="n">
        <f aca="false">IF(23&lt;=DAY(EOMONTH(DATE($B$3,$D$3,1),0)),23,"")</f>
        <v>23</v>
      </c>
      <c r="Z4" s="12" t="n">
        <f aca="false">IF(24&lt;=DAY(EOMONTH(DATE($B$3,$D$3,1),0)),24,"")</f>
        <v>24</v>
      </c>
      <c r="AA4" s="12" t="n">
        <f aca="false">IF(25&lt;=DAY(EOMONTH(DATE($B$3,$D$3,1),0)),25,"")</f>
        <v>25</v>
      </c>
      <c r="AB4" s="12" t="n">
        <f aca="false">IF(26&lt;=DAY(EOMONTH(DATE($B$3,$D$3,1),0)),26,"")</f>
        <v>26</v>
      </c>
      <c r="AC4" s="12" t="n">
        <f aca="false">IF(27&lt;=DAY(EOMONTH(DATE($B$3,$D$3,1),0)),27,"")</f>
        <v>27</v>
      </c>
      <c r="AD4" s="12" t="n">
        <f aca="false">IF(28&lt;=DAY(EOMONTH(DATE($B$3,$D$3,1),0)),28,"")</f>
        <v>28</v>
      </c>
      <c r="AE4" s="12" t="n">
        <f aca="false">IF(29&lt;=DAY(EOMONTH(DATE($B$3,$D$3,1),0)),29,"")</f>
        <v>29</v>
      </c>
      <c r="AF4" s="12" t="n">
        <f aca="false">IF(30&lt;=DAY(EOMONTH(DATE($B$3,$D$3,1),0)),30,"")</f>
        <v>30</v>
      </c>
      <c r="AG4" s="12" t="str">
        <f aca="false">IF(31&lt;=DAY(EOMONTH(DATE($B$3,$D$3,1),0)),31,"")</f>
        <v/>
      </c>
      <c r="AH4" s="13" t="s">
        <v>28</v>
      </c>
      <c r="AI4" s="13" t="s">
        <v>29</v>
      </c>
      <c r="AJ4" s="13" t="s">
        <v>30</v>
      </c>
      <c r="AK4" s="13" t="s">
        <v>31</v>
      </c>
    </row>
    <row r="5" customFormat="false" ht="15" hidden="false" customHeight="false" outlineLevel="0" collapsed="false">
      <c r="A5" s="11"/>
      <c r="B5" s="11"/>
      <c r="C5" s="14" t="str">
        <f aca="false">IF(C4="","",CHOOSE(WEEKDAY(DATE($B$3,$D$3,C4)),"日","月","火","水","木","金","土"))</f>
        <v>日</v>
      </c>
      <c r="D5" s="14" t="str">
        <f aca="false">IF(D4="","",CHOOSE(WEEKDAY(DATE($B$3,$D$3,D4)),"日","月","火","水","木","金","土"))</f>
        <v>月</v>
      </c>
      <c r="E5" s="14" t="str">
        <f aca="false">IF(E4="","",CHOOSE(WEEKDAY(DATE($B$3,$D$3,E4)),"日","月","火","水","木","金","土"))</f>
        <v>火</v>
      </c>
      <c r="F5" s="14" t="str">
        <f aca="false">IF(F4="","",CHOOSE(WEEKDAY(DATE($B$3,$D$3,F4)),"日","月","火","水","木","金","土"))</f>
        <v>水</v>
      </c>
      <c r="G5" s="14" t="str">
        <f aca="false">IF(G4="","",CHOOSE(WEEKDAY(DATE($B$3,$D$3,G4)),"日","月","火","水","木","金","土"))</f>
        <v>木</v>
      </c>
      <c r="H5" s="14" t="str">
        <f aca="false">IF(H4="","",CHOOSE(WEEKDAY(DATE($B$3,$D$3,H4)),"日","月","火","水","木","金","土"))</f>
        <v>金</v>
      </c>
      <c r="I5" s="14" t="str">
        <f aca="false">IF(I4="","",CHOOSE(WEEKDAY(DATE($B$3,$D$3,I4)),"日","月","火","水","木","金","土"))</f>
        <v>土</v>
      </c>
      <c r="J5" s="14" t="str">
        <f aca="false">IF(J4="","",CHOOSE(WEEKDAY(DATE($B$3,$D$3,J4)),"日","月","火","水","木","金","土"))</f>
        <v>日</v>
      </c>
      <c r="K5" s="14" t="str">
        <f aca="false">IF(K4="","",CHOOSE(WEEKDAY(DATE($B$3,$D$3,K4)),"日","月","火","水","木","金","土"))</f>
        <v>月</v>
      </c>
      <c r="L5" s="14" t="str">
        <f aca="false">IF(L4="","",CHOOSE(WEEKDAY(DATE($B$3,$D$3,L4)),"日","月","火","水","木","金","土"))</f>
        <v>火</v>
      </c>
      <c r="M5" s="14" t="str">
        <f aca="false">IF(M4="","",CHOOSE(WEEKDAY(DATE($B$3,$D$3,M4)),"日","月","火","水","木","金","土"))</f>
        <v>水</v>
      </c>
      <c r="N5" s="14" t="str">
        <f aca="false">IF(N4="","",CHOOSE(WEEKDAY(DATE($B$3,$D$3,N4)),"日","月","火","水","木","金","土"))</f>
        <v>木</v>
      </c>
      <c r="O5" s="14" t="str">
        <f aca="false">IF(O4="","",CHOOSE(WEEKDAY(DATE($B$3,$D$3,O4)),"日","月","火","水","木","金","土"))</f>
        <v>金</v>
      </c>
      <c r="P5" s="14" t="str">
        <f aca="false">IF(P4="","",CHOOSE(WEEKDAY(DATE($B$3,$D$3,P4)),"日","月","火","水","木","金","土"))</f>
        <v>土</v>
      </c>
      <c r="Q5" s="14" t="str">
        <f aca="false">IF(Q4="","",CHOOSE(WEEKDAY(DATE($B$3,$D$3,Q4)),"日","月","火","水","木","金","土"))</f>
        <v>日</v>
      </c>
      <c r="R5" s="14" t="str">
        <f aca="false">IF(R4="","",CHOOSE(WEEKDAY(DATE($B$3,$D$3,R4)),"日","月","火","水","木","金","土"))</f>
        <v>月</v>
      </c>
      <c r="S5" s="14" t="str">
        <f aca="false">IF(S4="","",CHOOSE(WEEKDAY(DATE($B$3,$D$3,S4)),"日","月","火","水","木","金","土"))</f>
        <v>火</v>
      </c>
      <c r="T5" s="14" t="str">
        <f aca="false">IF(T4="","",CHOOSE(WEEKDAY(DATE($B$3,$D$3,T4)),"日","月","火","水","木","金","土"))</f>
        <v>水</v>
      </c>
      <c r="U5" s="14" t="str">
        <f aca="false">IF(U4="","",CHOOSE(WEEKDAY(DATE($B$3,$D$3,U4)),"日","月","火","水","木","金","土"))</f>
        <v>木</v>
      </c>
      <c r="V5" s="14" t="str">
        <f aca="false">IF(V4="","",CHOOSE(WEEKDAY(DATE($B$3,$D$3,V4)),"日","月","火","水","木","金","土"))</f>
        <v>金</v>
      </c>
      <c r="W5" s="14" t="str">
        <f aca="false">IF(W4="","",CHOOSE(WEEKDAY(DATE($B$3,$D$3,W4)),"日","月","火","水","木","金","土"))</f>
        <v>土</v>
      </c>
      <c r="X5" s="14" t="str">
        <f aca="false">IF(X4="","",CHOOSE(WEEKDAY(DATE($B$3,$D$3,X4)),"日","月","火","水","木","金","土"))</f>
        <v>日</v>
      </c>
      <c r="Y5" s="14" t="str">
        <f aca="false">IF(Y4="","",CHOOSE(WEEKDAY(DATE($B$3,$D$3,Y4)),"日","月","火","水","木","金","土"))</f>
        <v>月</v>
      </c>
      <c r="Z5" s="14" t="str">
        <f aca="false">IF(Z4="","",CHOOSE(WEEKDAY(DATE($B$3,$D$3,Z4)),"日","月","火","水","木","金","土"))</f>
        <v>火</v>
      </c>
      <c r="AA5" s="14" t="str">
        <f aca="false">IF(AA4="","",CHOOSE(WEEKDAY(DATE($B$3,$D$3,AA4)),"日","月","火","水","木","金","土"))</f>
        <v>水</v>
      </c>
      <c r="AB5" s="14" t="str">
        <f aca="false">IF(AB4="","",CHOOSE(WEEKDAY(DATE($B$3,$D$3,AB4)),"日","月","火","水","木","金","土"))</f>
        <v>木</v>
      </c>
      <c r="AC5" s="14" t="str">
        <f aca="false">IF(AC4="","",CHOOSE(WEEKDAY(DATE($B$3,$D$3,AC4)),"日","月","火","水","木","金","土"))</f>
        <v>金</v>
      </c>
      <c r="AD5" s="14" t="str">
        <f aca="false">IF(AD4="","",CHOOSE(WEEKDAY(DATE($B$3,$D$3,AD4)),"日","月","火","水","木","金","土"))</f>
        <v>土</v>
      </c>
      <c r="AE5" s="14" t="str">
        <f aca="false">IF(AE4="","",CHOOSE(WEEKDAY(DATE($B$3,$D$3,AE4)),"日","月","火","水","木","金","土"))</f>
        <v>日</v>
      </c>
      <c r="AF5" s="14" t="str">
        <f aca="false">IF(AF4="","",CHOOSE(WEEKDAY(DATE($B$3,$D$3,AF4)),"日","月","火","水","木","金","土"))</f>
        <v>月</v>
      </c>
      <c r="AG5" s="14" t="str">
        <f aca="false">IF(AG4="","",CHOOSE(WEEKDAY(DATE($B$3,$D$3,AG4)),"日","月","火","水","木","金","土"))</f>
        <v/>
      </c>
      <c r="AH5" s="13"/>
      <c r="AI5" s="13"/>
      <c r="AJ5" s="13"/>
      <c r="AK5" s="13"/>
    </row>
    <row r="6" customFormat="false" ht="19.5" hidden="false" customHeight="true" outlineLevel="0" collapsed="false">
      <c r="A6" s="7" t="s">
        <v>32</v>
      </c>
      <c r="B6" s="15" t="s">
        <v>33</v>
      </c>
      <c r="C6" s="16" t="s">
        <v>34</v>
      </c>
      <c r="D6" s="16" t="s">
        <v>35</v>
      </c>
      <c r="E6" s="16" t="s">
        <v>35</v>
      </c>
      <c r="F6" s="16" t="s">
        <v>36</v>
      </c>
      <c r="G6" s="16" t="s">
        <v>37</v>
      </c>
      <c r="H6" s="16" t="s">
        <v>38</v>
      </c>
      <c r="I6" s="16" t="s">
        <v>34</v>
      </c>
      <c r="J6" s="16" t="s">
        <v>39</v>
      </c>
      <c r="K6" s="16" t="s">
        <v>39</v>
      </c>
      <c r="L6" s="16" t="s">
        <v>36</v>
      </c>
      <c r="M6" s="16" t="s">
        <v>40</v>
      </c>
      <c r="N6" s="16" t="s">
        <v>35</v>
      </c>
      <c r="O6" s="16" t="s">
        <v>37</v>
      </c>
      <c r="P6" s="16" t="s">
        <v>38</v>
      </c>
      <c r="Q6" s="16" t="s">
        <v>34</v>
      </c>
      <c r="R6" s="16" t="s">
        <v>36</v>
      </c>
      <c r="S6" s="16" t="s">
        <v>36</v>
      </c>
      <c r="T6" s="16" t="s">
        <v>39</v>
      </c>
      <c r="U6" s="16" t="s">
        <v>35</v>
      </c>
      <c r="V6" s="16" t="s">
        <v>34</v>
      </c>
      <c r="W6" s="16" t="s">
        <v>40</v>
      </c>
      <c r="X6" s="16" t="s">
        <v>37</v>
      </c>
      <c r="Y6" s="16" t="s">
        <v>38</v>
      </c>
      <c r="Z6" s="16" t="s">
        <v>34</v>
      </c>
      <c r="AA6" s="16" t="s">
        <v>36</v>
      </c>
      <c r="AB6" s="16" t="s">
        <v>35</v>
      </c>
      <c r="AC6" s="16" t="s">
        <v>39</v>
      </c>
      <c r="AD6" s="16" t="s">
        <v>39</v>
      </c>
      <c r="AE6" s="16" t="s">
        <v>34</v>
      </c>
      <c r="AF6" s="16" t="s">
        <v>36</v>
      </c>
      <c r="AG6" s="16"/>
      <c r="AH6" s="17" t="n">
        <f aca="false">IF($A6="","",SUMPRODUCT(COUNTIF($C6:$AG6,記号!$A$2:$A$9)*(記号!$C$2:$C$9="○")))</f>
        <v>19</v>
      </c>
      <c r="AI6" s="17" t="n">
        <f aca="false">IF($A6="","",COUNTIF($C6:$AG6,記号!$A$7)+COUNTIF($C6:$AG6,記号!$A$8))</f>
        <v>8</v>
      </c>
      <c r="AJ6" s="17" t="n">
        <f aca="false">IF($A6="","",COUNTIF($C6:$AG6,記号!$A$5))</f>
        <v>3</v>
      </c>
      <c r="AK6" s="17" t="n">
        <f aca="false">IF($A6="","",COUNTIF($C6:$AG6,記号!$A$9))</f>
        <v>0</v>
      </c>
    </row>
    <row r="7" customFormat="false" ht="19.5" hidden="false" customHeight="true" outlineLevel="0" collapsed="false">
      <c r="A7" s="7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7" t="str">
        <f aca="false">IF($A7="","",SUMPRODUCT(COUNTIF($C7:$AG7,記号!$A$2:$A$9)*(記号!$C$2:$C$9="○")))</f>
        <v/>
      </c>
      <c r="AI7" s="17" t="str">
        <f aca="false">IF($A7="","",COUNTIF($C7:$AG7,記号!$A$7)+COUNTIF($C7:$AG7,記号!$A$8))</f>
        <v/>
      </c>
      <c r="AJ7" s="17" t="str">
        <f aca="false">IF($A7="","",COUNTIF($C7:$AG7,記号!$A$5))</f>
        <v/>
      </c>
      <c r="AK7" s="17" t="str">
        <f aca="false">IF($A7="","",COUNTIF($C7:$AG7,記号!$A$9))</f>
        <v/>
      </c>
    </row>
    <row r="8" customFormat="false" ht="19.5" hidden="false" customHeight="true" outlineLevel="0" collapsed="false">
      <c r="A8" s="7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 t="str">
        <f aca="false">IF($A8="","",SUMPRODUCT(COUNTIF($C8:$AG8,記号!$A$2:$A$9)*(記号!$C$2:$C$9="○")))</f>
        <v/>
      </c>
      <c r="AI8" s="17" t="str">
        <f aca="false">IF($A8="","",COUNTIF($C8:$AG8,記号!$A$7)+COUNTIF($C8:$AG8,記号!$A$8))</f>
        <v/>
      </c>
      <c r="AJ8" s="17" t="str">
        <f aca="false">IF($A8="","",COUNTIF($C8:$AG8,記号!$A$5))</f>
        <v/>
      </c>
      <c r="AK8" s="17" t="str">
        <f aca="false">IF($A8="","",COUNTIF($C8:$AG8,記号!$A$9))</f>
        <v/>
      </c>
    </row>
    <row r="9" customFormat="false" ht="19.5" hidden="false" customHeight="true" outlineLevel="0" collapsed="false">
      <c r="A9" s="7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 t="str">
        <f aca="false">IF($A9="","",SUMPRODUCT(COUNTIF($C9:$AG9,記号!$A$2:$A$9)*(記号!$C$2:$C$9="○")))</f>
        <v/>
      </c>
      <c r="AI9" s="17" t="str">
        <f aca="false">IF($A9="","",COUNTIF($C9:$AG9,記号!$A$7)+COUNTIF($C9:$AG9,記号!$A$8))</f>
        <v/>
      </c>
      <c r="AJ9" s="17" t="str">
        <f aca="false">IF($A9="","",COUNTIF($C9:$AG9,記号!$A$5))</f>
        <v/>
      </c>
      <c r="AK9" s="17" t="str">
        <f aca="false">IF($A9="","",COUNTIF($C9:$AG9,記号!$A$9))</f>
        <v/>
      </c>
    </row>
    <row r="10" customFormat="false" ht="19.5" hidden="false" customHeight="true" outlineLevel="0" collapsed="false">
      <c r="A10" s="7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 t="str">
        <f aca="false">IF($A10="","",SUMPRODUCT(COUNTIF($C10:$AG10,記号!$A$2:$A$9)*(記号!$C$2:$C$9="○")))</f>
        <v/>
      </c>
      <c r="AI10" s="17" t="str">
        <f aca="false">IF($A10="","",COUNTIF($C10:$AG10,記号!$A$7)+COUNTIF($C10:$AG10,記号!$A$8))</f>
        <v/>
      </c>
      <c r="AJ10" s="17" t="str">
        <f aca="false">IF($A10="","",COUNTIF($C10:$AG10,記号!$A$5))</f>
        <v/>
      </c>
      <c r="AK10" s="17" t="str">
        <f aca="false">IF($A10="","",COUNTIF($C10:$AG10,記号!$A$9))</f>
        <v/>
      </c>
    </row>
    <row r="11" customFormat="false" ht="19.5" hidden="false" customHeight="true" outlineLevel="0" collapsed="false">
      <c r="A11" s="7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 t="str">
        <f aca="false">IF($A11="","",SUMPRODUCT(COUNTIF($C11:$AG11,記号!$A$2:$A$9)*(記号!$C$2:$C$9="○")))</f>
        <v/>
      </c>
      <c r="AI11" s="17" t="str">
        <f aca="false">IF($A11="","",COUNTIF($C11:$AG11,記号!$A$7)+COUNTIF($C11:$AG11,記号!$A$8))</f>
        <v/>
      </c>
      <c r="AJ11" s="17" t="str">
        <f aca="false">IF($A11="","",COUNTIF($C11:$AG11,記号!$A$5))</f>
        <v/>
      </c>
      <c r="AK11" s="17" t="str">
        <f aca="false">IF($A11="","",COUNTIF($C11:$AG11,記号!$A$9))</f>
        <v/>
      </c>
    </row>
    <row r="12" customFormat="false" ht="19.5" hidden="false" customHeight="true" outlineLevel="0" collapsed="false">
      <c r="A12" s="7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 t="str">
        <f aca="false">IF($A12="","",SUMPRODUCT(COUNTIF($C12:$AG12,記号!$A$2:$A$9)*(記号!$C$2:$C$9="○")))</f>
        <v/>
      </c>
      <c r="AI12" s="17" t="str">
        <f aca="false">IF($A12="","",COUNTIF($C12:$AG12,記号!$A$7)+COUNTIF($C12:$AG12,記号!$A$8))</f>
        <v/>
      </c>
      <c r="AJ12" s="17" t="str">
        <f aca="false">IF($A12="","",COUNTIF($C12:$AG12,記号!$A$5))</f>
        <v/>
      </c>
      <c r="AK12" s="17" t="str">
        <f aca="false">IF($A12="","",COUNTIF($C12:$AG12,記号!$A$9))</f>
        <v/>
      </c>
    </row>
    <row r="13" customFormat="false" ht="19.5" hidden="false" customHeight="true" outlineLevel="0" collapsed="false">
      <c r="A13" s="7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 t="str">
        <f aca="false">IF($A13="","",SUMPRODUCT(COUNTIF($C13:$AG13,記号!$A$2:$A$9)*(記号!$C$2:$C$9="○")))</f>
        <v/>
      </c>
      <c r="AI13" s="17" t="str">
        <f aca="false">IF($A13="","",COUNTIF($C13:$AG13,記号!$A$7)+COUNTIF($C13:$AG13,記号!$A$8))</f>
        <v/>
      </c>
      <c r="AJ13" s="17" t="str">
        <f aca="false">IF($A13="","",COUNTIF($C13:$AG13,記号!$A$5))</f>
        <v/>
      </c>
      <c r="AK13" s="17" t="str">
        <f aca="false">IF($A13="","",COUNTIF($C13:$AG13,記号!$A$9))</f>
        <v/>
      </c>
    </row>
    <row r="14" customFormat="false" ht="19.5" hidden="false" customHeight="true" outlineLevel="0" collapsed="false">
      <c r="A14" s="7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 t="str">
        <f aca="false">IF($A14="","",SUMPRODUCT(COUNTIF($C14:$AG14,記号!$A$2:$A$9)*(記号!$C$2:$C$9="○")))</f>
        <v/>
      </c>
      <c r="AI14" s="17" t="str">
        <f aca="false">IF($A14="","",COUNTIF($C14:$AG14,記号!$A$7)+COUNTIF($C14:$AG14,記号!$A$8))</f>
        <v/>
      </c>
      <c r="AJ14" s="17" t="str">
        <f aca="false">IF($A14="","",COUNTIF($C14:$AG14,記号!$A$5))</f>
        <v/>
      </c>
      <c r="AK14" s="17" t="str">
        <f aca="false">IF($A14="","",COUNTIF($C14:$AG14,記号!$A$9))</f>
        <v/>
      </c>
    </row>
    <row r="15" customFormat="false" ht="19.5" hidden="false" customHeight="true" outlineLevel="0" collapsed="false">
      <c r="A15" s="7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 t="str">
        <f aca="false">IF($A15="","",SUMPRODUCT(COUNTIF($C15:$AG15,記号!$A$2:$A$9)*(記号!$C$2:$C$9="○")))</f>
        <v/>
      </c>
      <c r="AI15" s="17" t="str">
        <f aca="false">IF($A15="","",COUNTIF($C15:$AG15,記号!$A$7)+COUNTIF($C15:$AG15,記号!$A$8))</f>
        <v/>
      </c>
      <c r="AJ15" s="17" t="str">
        <f aca="false">IF($A15="","",COUNTIF($C15:$AG15,記号!$A$5))</f>
        <v/>
      </c>
      <c r="AK15" s="17" t="str">
        <f aca="false">IF($A15="","",COUNTIF($C15:$AG15,記号!$A$9))</f>
        <v/>
      </c>
    </row>
    <row r="16" customFormat="false" ht="19.5" hidden="false" customHeight="true" outlineLevel="0" collapsed="false">
      <c r="A16" s="7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 t="str">
        <f aca="false">IF($A16="","",SUMPRODUCT(COUNTIF($C16:$AG16,記号!$A$2:$A$9)*(記号!$C$2:$C$9="○")))</f>
        <v/>
      </c>
      <c r="AI16" s="17" t="str">
        <f aca="false">IF($A16="","",COUNTIF($C16:$AG16,記号!$A$7)+COUNTIF($C16:$AG16,記号!$A$8))</f>
        <v/>
      </c>
      <c r="AJ16" s="17" t="str">
        <f aca="false">IF($A16="","",COUNTIF($C16:$AG16,記号!$A$5))</f>
        <v/>
      </c>
      <c r="AK16" s="17" t="str">
        <f aca="false">IF($A16="","",COUNTIF($C16:$AG16,記号!$A$9))</f>
        <v/>
      </c>
    </row>
    <row r="17" customFormat="false" ht="19.5" hidden="false" customHeight="true" outlineLevel="0" collapsed="false">
      <c r="A17" s="7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 t="str">
        <f aca="false">IF($A17="","",SUMPRODUCT(COUNTIF($C17:$AG17,記号!$A$2:$A$9)*(記号!$C$2:$C$9="○")))</f>
        <v/>
      </c>
      <c r="AI17" s="17" t="str">
        <f aca="false">IF($A17="","",COUNTIF($C17:$AG17,記号!$A$7)+COUNTIF($C17:$AG17,記号!$A$8))</f>
        <v/>
      </c>
      <c r="AJ17" s="17" t="str">
        <f aca="false">IF($A17="","",COUNTIF($C17:$AG17,記号!$A$5))</f>
        <v/>
      </c>
      <c r="AK17" s="17" t="str">
        <f aca="false">IF($A17="","",COUNTIF($C17:$AG17,記号!$A$9))</f>
        <v/>
      </c>
    </row>
    <row r="18" customFormat="false" ht="19.5" hidden="false" customHeight="true" outlineLevel="0" collapsed="false">
      <c r="A18" s="7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 t="str">
        <f aca="false">IF($A18="","",SUMPRODUCT(COUNTIF($C18:$AG18,記号!$A$2:$A$9)*(記号!$C$2:$C$9="○")))</f>
        <v/>
      </c>
      <c r="AI18" s="17" t="str">
        <f aca="false">IF($A18="","",COUNTIF($C18:$AG18,記号!$A$7)+COUNTIF($C18:$AG18,記号!$A$8))</f>
        <v/>
      </c>
      <c r="AJ18" s="17" t="str">
        <f aca="false">IF($A18="","",COUNTIF($C18:$AG18,記号!$A$5))</f>
        <v/>
      </c>
      <c r="AK18" s="17" t="str">
        <f aca="false">IF($A18="","",COUNTIF($C18:$AG18,記号!$A$9))</f>
        <v/>
      </c>
    </row>
    <row r="19" customFormat="false" ht="19.5" hidden="false" customHeight="true" outlineLevel="0" collapsed="false">
      <c r="A19" s="7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 t="str">
        <f aca="false">IF($A19="","",SUMPRODUCT(COUNTIF($C19:$AG19,記号!$A$2:$A$9)*(記号!$C$2:$C$9="○")))</f>
        <v/>
      </c>
      <c r="AI19" s="17" t="str">
        <f aca="false">IF($A19="","",COUNTIF($C19:$AG19,記号!$A$7)+COUNTIF($C19:$AG19,記号!$A$8))</f>
        <v/>
      </c>
      <c r="AJ19" s="17" t="str">
        <f aca="false">IF($A19="","",COUNTIF($C19:$AG19,記号!$A$5))</f>
        <v/>
      </c>
      <c r="AK19" s="17" t="str">
        <f aca="false">IF($A19="","",COUNTIF($C19:$AG19,記号!$A$9))</f>
        <v/>
      </c>
    </row>
    <row r="20" customFormat="false" ht="19.5" hidden="false" customHeight="true" outlineLevel="0" collapsed="false">
      <c r="A20" s="7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 t="str">
        <f aca="false">IF($A20="","",SUMPRODUCT(COUNTIF($C20:$AG20,記号!$A$2:$A$9)*(記号!$C$2:$C$9="○")))</f>
        <v/>
      </c>
      <c r="AI20" s="17" t="str">
        <f aca="false">IF($A20="","",COUNTIF($C20:$AG20,記号!$A$7)+COUNTIF($C20:$AG20,記号!$A$8))</f>
        <v/>
      </c>
      <c r="AJ20" s="17" t="str">
        <f aca="false">IF($A20="","",COUNTIF($C20:$AG20,記号!$A$5))</f>
        <v/>
      </c>
      <c r="AK20" s="17" t="str">
        <f aca="false">IF($A20="","",COUNTIF($C20:$AG20,記号!$A$9))</f>
        <v/>
      </c>
    </row>
    <row r="21" customFormat="false" ht="19.5" hidden="false" customHeight="true" outlineLevel="0" collapsed="false">
      <c r="A21" s="7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 t="str">
        <f aca="false">IF($A21="","",SUMPRODUCT(COUNTIF($C21:$AG21,記号!$A$2:$A$9)*(記号!$C$2:$C$9="○")))</f>
        <v/>
      </c>
      <c r="AI21" s="17" t="str">
        <f aca="false">IF($A21="","",COUNTIF($C21:$AG21,記号!$A$7)+COUNTIF($C21:$AG21,記号!$A$8))</f>
        <v/>
      </c>
      <c r="AJ21" s="17" t="str">
        <f aca="false">IF($A21="","",COUNTIF($C21:$AG21,記号!$A$5))</f>
        <v/>
      </c>
      <c r="AK21" s="17" t="str">
        <f aca="false">IF($A21="","",COUNTIF($C21:$AG21,記号!$A$9))</f>
        <v/>
      </c>
    </row>
    <row r="22" customFormat="false" ht="19.5" hidden="false" customHeight="true" outlineLevel="0" collapsed="false">
      <c r="A22" s="7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 t="str">
        <f aca="false">IF($A22="","",SUMPRODUCT(COUNTIF($C22:$AG22,記号!$A$2:$A$9)*(記号!$C$2:$C$9="○")))</f>
        <v/>
      </c>
      <c r="AI22" s="17" t="str">
        <f aca="false">IF($A22="","",COUNTIF($C22:$AG22,記号!$A$7)+COUNTIF($C22:$AG22,記号!$A$8))</f>
        <v/>
      </c>
      <c r="AJ22" s="17" t="str">
        <f aca="false">IF($A22="","",COUNTIF($C22:$AG22,記号!$A$5))</f>
        <v/>
      </c>
      <c r="AK22" s="17" t="str">
        <f aca="false">IF($A22="","",COUNTIF($C22:$AG22,記号!$A$9))</f>
        <v/>
      </c>
    </row>
    <row r="23" customFormat="false" ht="19.5" hidden="false" customHeight="true" outlineLevel="0" collapsed="false">
      <c r="A23" s="7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 t="str">
        <f aca="false">IF($A23="","",SUMPRODUCT(COUNTIF($C23:$AG23,記号!$A$2:$A$9)*(記号!$C$2:$C$9="○")))</f>
        <v/>
      </c>
      <c r="AI23" s="17" t="str">
        <f aca="false">IF($A23="","",COUNTIF($C23:$AG23,記号!$A$7)+COUNTIF($C23:$AG23,記号!$A$8))</f>
        <v/>
      </c>
      <c r="AJ23" s="17" t="str">
        <f aca="false">IF($A23="","",COUNTIF($C23:$AG23,記号!$A$5))</f>
        <v/>
      </c>
      <c r="AK23" s="17" t="str">
        <f aca="false">IF($A23="","",COUNTIF($C23:$AG23,記号!$A$9))</f>
        <v/>
      </c>
    </row>
    <row r="24" customFormat="false" ht="19.5" hidden="false" customHeight="true" outlineLevel="0" collapsed="false">
      <c r="A24" s="7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 t="str">
        <f aca="false">IF($A24="","",SUMPRODUCT(COUNTIF($C24:$AG24,記号!$A$2:$A$9)*(記号!$C$2:$C$9="○")))</f>
        <v/>
      </c>
      <c r="AI24" s="17" t="str">
        <f aca="false">IF($A24="","",COUNTIF($C24:$AG24,記号!$A$7)+COUNTIF($C24:$AG24,記号!$A$8))</f>
        <v/>
      </c>
      <c r="AJ24" s="17" t="str">
        <f aca="false">IF($A24="","",COUNTIF($C24:$AG24,記号!$A$5))</f>
        <v/>
      </c>
      <c r="AK24" s="17" t="str">
        <f aca="false">IF($A24="","",COUNTIF($C24:$AG24,記号!$A$9))</f>
        <v/>
      </c>
    </row>
    <row r="25" customFormat="false" ht="19.5" hidden="false" customHeight="true" outlineLevel="0" collapsed="false">
      <c r="A25" s="7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 t="str">
        <f aca="false">IF($A25="","",SUMPRODUCT(COUNTIF($C25:$AG25,記号!$A$2:$A$9)*(記号!$C$2:$C$9="○")))</f>
        <v/>
      </c>
      <c r="AI25" s="17" t="str">
        <f aca="false">IF($A25="","",COUNTIF($C25:$AG25,記号!$A$7)+COUNTIF($C25:$AG25,記号!$A$8))</f>
        <v/>
      </c>
      <c r="AJ25" s="17" t="str">
        <f aca="false">IF($A25="","",COUNTIF($C25:$AG25,記号!$A$5))</f>
        <v/>
      </c>
      <c r="AK25" s="17" t="str">
        <f aca="false">IF($A25="","",COUNTIF($C25:$AG25,記号!$A$9))</f>
        <v/>
      </c>
    </row>
    <row r="26" customFormat="false" ht="19.5" hidden="false" customHeight="true" outlineLevel="0" collapsed="false"/>
    <row r="27" customFormat="false" ht="19.5" hidden="false" customHeight="true" outlineLevel="0" collapsed="false">
      <c r="A27" s="18" t="s">
        <v>41</v>
      </c>
      <c r="B27" s="18"/>
      <c r="C27" s="17" t="n">
        <f aca="false">IF(C$4="","",COUNTIF(C$6:C$25,記号!$A$2))</f>
        <v>0</v>
      </c>
      <c r="D27" s="17" t="n">
        <f aca="false">IF(D$4="","",COUNTIF(D$6:D$25,記号!$A$2))</f>
        <v>1</v>
      </c>
      <c r="E27" s="17" t="n">
        <f aca="false">IF(E$4="","",COUNTIF(E$6:E$25,記号!$A$2))</f>
        <v>1</v>
      </c>
      <c r="F27" s="17" t="n">
        <f aca="false">IF(F$4="","",COUNTIF(F$6:F$25,記号!$A$2))</f>
        <v>0</v>
      </c>
      <c r="G27" s="17" t="n">
        <f aca="false">IF(G$4="","",COUNTIF(G$6:G$25,記号!$A$2))</f>
        <v>0</v>
      </c>
      <c r="H27" s="17" t="n">
        <f aca="false">IF(H$4="","",COUNTIF(H$6:H$25,記号!$A$2))</f>
        <v>0</v>
      </c>
      <c r="I27" s="17" t="n">
        <f aca="false">IF(I$4="","",COUNTIF(I$6:I$25,記号!$A$2))</f>
        <v>0</v>
      </c>
      <c r="J27" s="17" t="n">
        <f aca="false">IF(J$4="","",COUNTIF(J$6:J$25,記号!$A$2))</f>
        <v>0</v>
      </c>
      <c r="K27" s="17" t="n">
        <f aca="false">IF(K$4="","",COUNTIF(K$6:K$25,記号!$A$2))</f>
        <v>0</v>
      </c>
      <c r="L27" s="17" t="n">
        <f aca="false">IF(L$4="","",COUNTIF(L$6:L$25,記号!$A$2))</f>
        <v>0</v>
      </c>
      <c r="M27" s="17" t="n">
        <f aca="false">IF(M$4="","",COUNTIF(M$6:M$25,記号!$A$2))</f>
        <v>0</v>
      </c>
      <c r="N27" s="17" t="n">
        <f aca="false">IF(N$4="","",COUNTIF(N$6:N$25,記号!$A$2))</f>
        <v>1</v>
      </c>
      <c r="O27" s="17" t="n">
        <f aca="false">IF(O$4="","",COUNTIF(O$6:O$25,記号!$A$2))</f>
        <v>0</v>
      </c>
      <c r="P27" s="17" t="n">
        <f aca="false">IF(P$4="","",COUNTIF(P$6:P$25,記号!$A$2))</f>
        <v>0</v>
      </c>
      <c r="Q27" s="17" t="n">
        <f aca="false">IF(Q$4="","",COUNTIF(Q$6:Q$25,記号!$A$2))</f>
        <v>0</v>
      </c>
      <c r="R27" s="17" t="n">
        <f aca="false">IF(R$4="","",COUNTIF(R$6:R$25,記号!$A$2))</f>
        <v>0</v>
      </c>
      <c r="S27" s="17" t="n">
        <f aca="false">IF(S$4="","",COUNTIF(S$6:S$25,記号!$A$2))</f>
        <v>0</v>
      </c>
      <c r="T27" s="17" t="n">
        <f aca="false">IF(T$4="","",COUNTIF(T$6:T$25,記号!$A$2))</f>
        <v>0</v>
      </c>
      <c r="U27" s="17" t="n">
        <f aca="false">IF(U$4="","",COUNTIF(U$6:U$25,記号!$A$2))</f>
        <v>1</v>
      </c>
      <c r="V27" s="17" t="n">
        <f aca="false">IF(V$4="","",COUNTIF(V$6:V$25,記号!$A$2))</f>
        <v>0</v>
      </c>
      <c r="W27" s="17" t="n">
        <f aca="false">IF(W$4="","",COUNTIF(W$6:W$25,記号!$A$2))</f>
        <v>0</v>
      </c>
      <c r="X27" s="17" t="n">
        <f aca="false">IF(X$4="","",COUNTIF(X$6:X$25,記号!$A$2))</f>
        <v>0</v>
      </c>
      <c r="Y27" s="17" t="n">
        <f aca="false">IF(Y$4="","",COUNTIF(Y$6:Y$25,記号!$A$2))</f>
        <v>0</v>
      </c>
      <c r="Z27" s="17" t="n">
        <f aca="false">IF(Z$4="","",COUNTIF(Z$6:Z$25,記号!$A$2))</f>
        <v>0</v>
      </c>
      <c r="AA27" s="17" t="n">
        <f aca="false">IF(AA$4="","",COUNTIF(AA$6:AA$25,記号!$A$2))</f>
        <v>0</v>
      </c>
      <c r="AB27" s="17" t="n">
        <f aca="false">IF(AB$4="","",COUNTIF(AB$6:AB$25,記号!$A$2))</f>
        <v>1</v>
      </c>
      <c r="AC27" s="17" t="n">
        <f aca="false">IF(AC$4="","",COUNTIF(AC$6:AC$25,記号!$A$2))</f>
        <v>0</v>
      </c>
      <c r="AD27" s="17" t="n">
        <f aca="false">IF(AD$4="","",COUNTIF(AD$6:AD$25,記号!$A$2))</f>
        <v>0</v>
      </c>
      <c r="AE27" s="17" t="n">
        <f aca="false">IF(AE$4="","",COUNTIF(AE$6:AE$25,記号!$A$2))</f>
        <v>0</v>
      </c>
      <c r="AF27" s="17" t="n">
        <f aca="false">IF(AF$4="","",COUNTIF(AF$6:AF$25,記号!$A$2))</f>
        <v>0</v>
      </c>
      <c r="AG27" s="17" t="str">
        <f aca="false">IF(AG$4="","",COUNTIF(AG$6:AG$25,記号!$A$2))</f>
        <v/>
      </c>
    </row>
    <row r="28" customFormat="false" ht="19.5" hidden="false" customHeight="true" outlineLevel="0" collapsed="false">
      <c r="A28" s="18" t="s">
        <v>42</v>
      </c>
      <c r="B28" s="18"/>
      <c r="C28" s="17" t="n">
        <f aca="false">IF(C$4="","",COUNTIF(C$6:C$25,記号!$A$3))</f>
        <v>0</v>
      </c>
      <c r="D28" s="17" t="n">
        <f aca="false">IF(D$4="","",COUNTIF(D$6:D$25,記号!$A$3))</f>
        <v>0</v>
      </c>
      <c r="E28" s="17" t="n">
        <f aca="false">IF(E$4="","",COUNTIF(E$6:E$25,記号!$A$3))</f>
        <v>0</v>
      </c>
      <c r="F28" s="17" t="n">
        <f aca="false">IF(F$4="","",COUNTIF(F$6:F$25,記号!$A$3))</f>
        <v>1</v>
      </c>
      <c r="G28" s="17" t="n">
        <f aca="false">IF(G$4="","",COUNTIF(G$6:G$25,記号!$A$3))</f>
        <v>0</v>
      </c>
      <c r="H28" s="17" t="n">
        <f aca="false">IF(H$4="","",COUNTIF(H$6:H$25,記号!$A$3))</f>
        <v>0</v>
      </c>
      <c r="I28" s="17" t="n">
        <f aca="false">IF(I$4="","",COUNTIF(I$6:I$25,記号!$A$3))</f>
        <v>0</v>
      </c>
      <c r="J28" s="17" t="n">
        <f aca="false">IF(J$4="","",COUNTIF(J$6:J$25,記号!$A$3))</f>
        <v>0</v>
      </c>
      <c r="K28" s="17" t="n">
        <f aca="false">IF(K$4="","",COUNTIF(K$6:K$25,記号!$A$3))</f>
        <v>0</v>
      </c>
      <c r="L28" s="17" t="n">
        <f aca="false">IF(L$4="","",COUNTIF(L$6:L$25,記号!$A$3))</f>
        <v>1</v>
      </c>
      <c r="M28" s="17" t="n">
        <f aca="false">IF(M$4="","",COUNTIF(M$6:M$25,記号!$A$3))</f>
        <v>0</v>
      </c>
      <c r="N28" s="17" t="n">
        <f aca="false">IF(N$4="","",COUNTIF(N$6:N$25,記号!$A$3))</f>
        <v>0</v>
      </c>
      <c r="O28" s="17" t="n">
        <f aca="false">IF(O$4="","",COUNTIF(O$6:O$25,記号!$A$3))</f>
        <v>0</v>
      </c>
      <c r="P28" s="17" t="n">
        <f aca="false">IF(P$4="","",COUNTIF(P$6:P$25,記号!$A$3))</f>
        <v>0</v>
      </c>
      <c r="Q28" s="17" t="n">
        <f aca="false">IF(Q$4="","",COUNTIF(Q$6:Q$25,記号!$A$3))</f>
        <v>0</v>
      </c>
      <c r="R28" s="17" t="n">
        <f aca="false">IF(R$4="","",COUNTIF(R$6:R$25,記号!$A$3))</f>
        <v>1</v>
      </c>
      <c r="S28" s="17" t="n">
        <f aca="false">IF(S$4="","",COUNTIF(S$6:S$25,記号!$A$3))</f>
        <v>1</v>
      </c>
      <c r="T28" s="17" t="n">
        <f aca="false">IF(T$4="","",COUNTIF(T$6:T$25,記号!$A$3))</f>
        <v>0</v>
      </c>
      <c r="U28" s="17" t="n">
        <f aca="false">IF(U$4="","",COUNTIF(U$6:U$25,記号!$A$3))</f>
        <v>0</v>
      </c>
      <c r="V28" s="17" t="n">
        <f aca="false">IF(V$4="","",COUNTIF(V$6:V$25,記号!$A$3))</f>
        <v>0</v>
      </c>
      <c r="W28" s="17" t="n">
        <f aca="false">IF(W$4="","",COUNTIF(W$6:W$25,記号!$A$3))</f>
        <v>0</v>
      </c>
      <c r="X28" s="17" t="n">
        <f aca="false">IF(X$4="","",COUNTIF(X$6:X$25,記号!$A$3))</f>
        <v>0</v>
      </c>
      <c r="Y28" s="17" t="n">
        <f aca="false">IF(Y$4="","",COUNTIF(Y$6:Y$25,記号!$A$3))</f>
        <v>0</v>
      </c>
      <c r="Z28" s="17" t="n">
        <f aca="false">IF(Z$4="","",COUNTIF(Z$6:Z$25,記号!$A$3))</f>
        <v>0</v>
      </c>
      <c r="AA28" s="17" t="n">
        <f aca="false">IF(AA$4="","",COUNTIF(AA$6:AA$25,記号!$A$3))</f>
        <v>1</v>
      </c>
      <c r="AB28" s="17" t="n">
        <f aca="false">IF(AB$4="","",COUNTIF(AB$6:AB$25,記号!$A$3))</f>
        <v>0</v>
      </c>
      <c r="AC28" s="17" t="n">
        <f aca="false">IF(AC$4="","",COUNTIF(AC$6:AC$25,記号!$A$3))</f>
        <v>0</v>
      </c>
      <c r="AD28" s="17" t="n">
        <f aca="false">IF(AD$4="","",COUNTIF(AD$6:AD$25,記号!$A$3))</f>
        <v>0</v>
      </c>
      <c r="AE28" s="17" t="n">
        <f aca="false">IF(AE$4="","",COUNTIF(AE$6:AE$25,記号!$A$3))</f>
        <v>0</v>
      </c>
      <c r="AF28" s="17" t="n">
        <f aca="false">IF(AF$4="","",COUNTIF(AF$6:AF$25,記号!$A$3))</f>
        <v>1</v>
      </c>
      <c r="AG28" s="17" t="str">
        <f aca="false">IF(AG$4="","",COUNTIF(AG$6:AG$25,記号!$A$3))</f>
        <v/>
      </c>
    </row>
    <row r="29" customFormat="false" ht="19.5" hidden="false" customHeight="true" outlineLevel="0" collapsed="false">
      <c r="A29" s="18" t="s">
        <v>43</v>
      </c>
      <c r="B29" s="18"/>
      <c r="C29" s="17" t="n">
        <f aca="false">IF(C$4="","",COUNTIF(C$6:C$25,記号!$A$4))</f>
        <v>0</v>
      </c>
      <c r="D29" s="17" t="n">
        <f aca="false">IF(D$4="","",COUNTIF(D$6:D$25,記号!$A$4))</f>
        <v>0</v>
      </c>
      <c r="E29" s="17" t="n">
        <f aca="false">IF(E$4="","",COUNTIF(E$6:E$25,記号!$A$4))</f>
        <v>0</v>
      </c>
      <c r="F29" s="17" t="n">
        <f aca="false">IF(F$4="","",COUNTIF(F$6:F$25,記号!$A$4))</f>
        <v>0</v>
      </c>
      <c r="G29" s="17" t="n">
        <f aca="false">IF(G$4="","",COUNTIF(G$6:G$25,記号!$A$4))</f>
        <v>0</v>
      </c>
      <c r="H29" s="17" t="n">
        <f aca="false">IF(H$4="","",COUNTIF(H$6:H$25,記号!$A$4))</f>
        <v>0</v>
      </c>
      <c r="I29" s="17" t="n">
        <f aca="false">IF(I$4="","",COUNTIF(I$6:I$25,記号!$A$4))</f>
        <v>0</v>
      </c>
      <c r="J29" s="17" t="n">
        <f aca="false">IF(J$4="","",COUNTIF(J$6:J$25,記号!$A$4))</f>
        <v>1</v>
      </c>
      <c r="K29" s="17" t="n">
        <f aca="false">IF(K$4="","",COUNTIF(K$6:K$25,記号!$A$4))</f>
        <v>1</v>
      </c>
      <c r="L29" s="17" t="n">
        <f aca="false">IF(L$4="","",COUNTIF(L$6:L$25,記号!$A$4))</f>
        <v>0</v>
      </c>
      <c r="M29" s="17" t="n">
        <f aca="false">IF(M$4="","",COUNTIF(M$6:M$25,記号!$A$4))</f>
        <v>0</v>
      </c>
      <c r="N29" s="17" t="n">
        <f aca="false">IF(N$4="","",COUNTIF(N$6:N$25,記号!$A$4))</f>
        <v>0</v>
      </c>
      <c r="O29" s="17" t="n">
        <f aca="false">IF(O$4="","",COUNTIF(O$6:O$25,記号!$A$4))</f>
        <v>0</v>
      </c>
      <c r="P29" s="17" t="n">
        <f aca="false">IF(P$4="","",COUNTIF(P$6:P$25,記号!$A$4))</f>
        <v>0</v>
      </c>
      <c r="Q29" s="17" t="n">
        <f aca="false">IF(Q$4="","",COUNTIF(Q$6:Q$25,記号!$A$4))</f>
        <v>0</v>
      </c>
      <c r="R29" s="17" t="n">
        <f aca="false">IF(R$4="","",COUNTIF(R$6:R$25,記号!$A$4))</f>
        <v>0</v>
      </c>
      <c r="S29" s="17" t="n">
        <f aca="false">IF(S$4="","",COUNTIF(S$6:S$25,記号!$A$4))</f>
        <v>0</v>
      </c>
      <c r="T29" s="17" t="n">
        <f aca="false">IF(T$4="","",COUNTIF(T$6:T$25,記号!$A$4))</f>
        <v>1</v>
      </c>
      <c r="U29" s="17" t="n">
        <f aca="false">IF(U$4="","",COUNTIF(U$6:U$25,記号!$A$4))</f>
        <v>0</v>
      </c>
      <c r="V29" s="17" t="n">
        <f aca="false">IF(V$4="","",COUNTIF(V$6:V$25,記号!$A$4))</f>
        <v>0</v>
      </c>
      <c r="W29" s="17" t="n">
        <f aca="false">IF(W$4="","",COUNTIF(W$6:W$25,記号!$A$4))</f>
        <v>0</v>
      </c>
      <c r="X29" s="17" t="n">
        <f aca="false">IF(X$4="","",COUNTIF(X$6:X$25,記号!$A$4))</f>
        <v>0</v>
      </c>
      <c r="Y29" s="17" t="n">
        <f aca="false">IF(Y$4="","",COUNTIF(Y$6:Y$25,記号!$A$4))</f>
        <v>0</v>
      </c>
      <c r="Z29" s="17" t="n">
        <f aca="false">IF(Z$4="","",COUNTIF(Z$6:Z$25,記号!$A$4))</f>
        <v>0</v>
      </c>
      <c r="AA29" s="17" t="n">
        <f aca="false">IF(AA$4="","",COUNTIF(AA$6:AA$25,記号!$A$4))</f>
        <v>0</v>
      </c>
      <c r="AB29" s="17" t="n">
        <f aca="false">IF(AB$4="","",COUNTIF(AB$6:AB$25,記号!$A$4))</f>
        <v>0</v>
      </c>
      <c r="AC29" s="17" t="n">
        <f aca="false">IF(AC$4="","",COUNTIF(AC$6:AC$25,記号!$A$4))</f>
        <v>1</v>
      </c>
      <c r="AD29" s="17" t="n">
        <f aca="false">IF(AD$4="","",COUNTIF(AD$6:AD$25,記号!$A$4))</f>
        <v>1</v>
      </c>
      <c r="AE29" s="17" t="n">
        <f aca="false">IF(AE$4="","",COUNTIF(AE$6:AE$25,記号!$A$4))</f>
        <v>0</v>
      </c>
      <c r="AF29" s="17" t="n">
        <f aca="false">IF(AF$4="","",COUNTIF(AF$6:AF$25,記号!$A$4))</f>
        <v>0</v>
      </c>
      <c r="AG29" s="17" t="str">
        <f aca="false">IF(AG$4="","",COUNTIF(AG$6:AG$25,記号!$A$4))</f>
        <v/>
      </c>
    </row>
    <row r="30" customFormat="false" ht="19.5" hidden="false" customHeight="true" outlineLevel="0" collapsed="false">
      <c r="A30" s="18" t="s">
        <v>44</v>
      </c>
      <c r="B30" s="18"/>
      <c r="C30" s="17" t="n">
        <f aca="false">IF(C$4="","",COUNTIF(C$6:C$25,記号!$A$5))</f>
        <v>0</v>
      </c>
      <c r="D30" s="17" t="n">
        <f aca="false">IF(D$4="","",COUNTIF(D$6:D$25,記号!$A$5))</f>
        <v>0</v>
      </c>
      <c r="E30" s="17" t="n">
        <f aca="false">IF(E$4="","",COUNTIF(E$6:E$25,記号!$A$5))</f>
        <v>0</v>
      </c>
      <c r="F30" s="17" t="n">
        <f aca="false">IF(F$4="","",COUNTIF(F$6:F$25,記号!$A$5))</f>
        <v>0</v>
      </c>
      <c r="G30" s="17" t="n">
        <f aca="false">IF(G$4="","",COUNTIF(G$6:G$25,記号!$A$5))</f>
        <v>1</v>
      </c>
      <c r="H30" s="17" t="n">
        <f aca="false">IF(H$4="","",COUNTIF(H$6:H$25,記号!$A$5))</f>
        <v>0</v>
      </c>
      <c r="I30" s="17" t="n">
        <f aca="false">IF(I$4="","",COUNTIF(I$6:I$25,記号!$A$5))</f>
        <v>0</v>
      </c>
      <c r="J30" s="17" t="n">
        <f aca="false">IF(J$4="","",COUNTIF(J$6:J$25,記号!$A$5))</f>
        <v>0</v>
      </c>
      <c r="K30" s="17" t="n">
        <f aca="false">IF(K$4="","",COUNTIF(K$6:K$25,記号!$A$5))</f>
        <v>0</v>
      </c>
      <c r="L30" s="17" t="n">
        <f aca="false">IF(L$4="","",COUNTIF(L$6:L$25,記号!$A$5))</f>
        <v>0</v>
      </c>
      <c r="M30" s="17" t="n">
        <f aca="false">IF(M$4="","",COUNTIF(M$6:M$25,記号!$A$5))</f>
        <v>0</v>
      </c>
      <c r="N30" s="17" t="n">
        <f aca="false">IF(N$4="","",COUNTIF(N$6:N$25,記号!$A$5))</f>
        <v>0</v>
      </c>
      <c r="O30" s="17" t="n">
        <f aca="false">IF(O$4="","",COUNTIF(O$6:O$25,記号!$A$5))</f>
        <v>1</v>
      </c>
      <c r="P30" s="17" t="n">
        <f aca="false">IF(P$4="","",COUNTIF(P$6:P$25,記号!$A$5))</f>
        <v>0</v>
      </c>
      <c r="Q30" s="17" t="n">
        <f aca="false">IF(Q$4="","",COUNTIF(Q$6:Q$25,記号!$A$5))</f>
        <v>0</v>
      </c>
      <c r="R30" s="17" t="n">
        <f aca="false">IF(R$4="","",COUNTIF(R$6:R$25,記号!$A$5))</f>
        <v>0</v>
      </c>
      <c r="S30" s="17" t="n">
        <f aca="false">IF(S$4="","",COUNTIF(S$6:S$25,記号!$A$5))</f>
        <v>0</v>
      </c>
      <c r="T30" s="17" t="n">
        <f aca="false">IF(T$4="","",COUNTIF(T$6:T$25,記号!$A$5))</f>
        <v>0</v>
      </c>
      <c r="U30" s="17" t="n">
        <f aca="false">IF(U$4="","",COUNTIF(U$6:U$25,記号!$A$5))</f>
        <v>0</v>
      </c>
      <c r="V30" s="17" t="n">
        <f aca="false">IF(V$4="","",COUNTIF(V$6:V$25,記号!$A$5))</f>
        <v>0</v>
      </c>
      <c r="W30" s="17" t="n">
        <f aca="false">IF(W$4="","",COUNTIF(W$6:W$25,記号!$A$5))</f>
        <v>0</v>
      </c>
      <c r="X30" s="17" t="n">
        <f aca="false">IF(X$4="","",COUNTIF(X$6:X$25,記号!$A$5))</f>
        <v>1</v>
      </c>
      <c r="Y30" s="17" t="n">
        <f aca="false">IF(Y$4="","",COUNTIF(Y$6:Y$25,記号!$A$5))</f>
        <v>0</v>
      </c>
      <c r="Z30" s="17" t="n">
        <f aca="false">IF(Z$4="","",COUNTIF(Z$6:Z$25,記号!$A$5))</f>
        <v>0</v>
      </c>
      <c r="AA30" s="17" t="n">
        <f aca="false">IF(AA$4="","",COUNTIF(AA$6:AA$25,記号!$A$5))</f>
        <v>0</v>
      </c>
      <c r="AB30" s="17" t="n">
        <f aca="false">IF(AB$4="","",COUNTIF(AB$6:AB$25,記号!$A$5))</f>
        <v>0</v>
      </c>
      <c r="AC30" s="17" t="n">
        <f aca="false">IF(AC$4="","",COUNTIF(AC$6:AC$25,記号!$A$5))</f>
        <v>0</v>
      </c>
      <c r="AD30" s="17" t="n">
        <f aca="false">IF(AD$4="","",COUNTIF(AD$6:AD$25,記号!$A$5))</f>
        <v>0</v>
      </c>
      <c r="AE30" s="17" t="n">
        <f aca="false">IF(AE$4="","",COUNTIF(AE$6:AE$25,記号!$A$5))</f>
        <v>0</v>
      </c>
      <c r="AF30" s="17" t="n">
        <f aca="false">IF(AF$4="","",COUNTIF(AF$6:AF$25,記号!$A$5))</f>
        <v>0</v>
      </c>
      <c r="AG30" s="17" t="str">
        <f aca="false">IF(AG$4="","",COUNTIF(AG$6:AG$25,記号!$A$5))</f>
        <v/>
      </c>
    </row>
    <row r="31" customFormat="false" ht="19.5" hidden="false" customHeight="true" outlineLevel="0" collapsed="false">
      <c r="A31" s="18" t="s">
        <v>45</v>
      </c>
      <c r="B31" s="18"/>
      <c r="C31" s="19" t="n">
        <f aca="false">IF(C$4="","",COUNTIF(C$6:C$25,記号!$A$2)+COUNTIF(C$6:C$25,記号!$A$3)+COUNTIF(C$6:C$25,記号!$A$4)+COUNTIF(C$6:C$25,記号!$A$5))</f>
        <v>0</v>
      </c>
      <c r="D31" s="19" t="n">
        <f aca="false">IF(D$4="","",COUNTIF(D$6:D$25,記号!$A$2)+COUNTIF(D$6:D$25,記号!$A$3)+COUNTIF(D$6:D$25,記号!$A$4)+COUNTIF(D$6:D$25,記号!$A$5))</f>
        <v>1</v>
      </c>
      <c r="E31" s="19" t="n">
        <f aca="false">IF(E$4="","",COUNTIF(E$6:E$25,記号!$A$2)+COUNTIF(E$6:E$25,記号!$A$3)+COUNTIF(E$6:E$25,記号!$A$4)+COUNTIF(E$6:E$25,記号!$A$5))</f>
        <v>1</v>
      </c>
      <c r="F31" s="19" t="n">
        <f aca="false">IF(F$4="","",COUNTIF(F$6:F$25,記号!$A$2)+COUNTIF(F$6:F$25,記号!$A$3)+COUNTIF(F$6:F$25,記号!$A$4)+COUNTIF(F$6:F$25,記号!$A$5))</f>
        <v>1</v>
      </c>
      <c r="G31" s="19" t="n">
        <f aca="false">IF(G$4="","",COUNTIF(G$6:G$25,記号!$A$2)+COUNTIF(G$6:G$25,記号!$A$3)+COUNTIF(G$6:G$25,記号!$A$4)+COUNTIF(G$6:G$25,記号!$A$5))</f>
        <v>1</v>
      </c>
      <c r="H31" s="19" t="n">
        <f aca="false">IF(H$4="","",COUNTIF(H$6:H$25,記号!$A$2)+COUNTIF(H$6:H$25,記号!$A$3)+COUNTIF(H$6:H$25,記号!$A$4)+COUNTIF(H$6:H$25,記号!$A$5))</f>
        <v>0</v>
      </c>
      <c r="I31" s="19" t="n">
        <f aca="false">IF(I$4="","",COUNTIF(I$6:I$25,記号!$A$2)+COUNTIF(I$6:I$25,記号!$A$3)+COUNTIF(I$6:I$25,記号!$A$4)+COUNTIF(I$6:I$25,記号!$A$5))</f>
        <v>0</v>
      </c>
      <c r="J31" s="19" t="n">
        <f aca="false">IF(J$4="","",COUNTIF(J$6:J$25,記号!$A$2)+COUNTIF(J$6:J$25,記号!$A$3)+COUNTIF(J$6:J$25,記号!$A$4)+COUNTIF(J$6:J$25,記号!$A$5))</f>
        <v>1</v>
      </c>
      <c r="K31" s="19" t="n">
        <f aca="false">IF(K$4="","",COUNTIF(K$6:K$25,記号!$A$2)+COUNTIF(K$6:K$25,記号!$A$3)+COUNTIF(K$6:K$25,記号!$A$4)+COUNTIF(K$6:K$25,記号!$A$5))</f>
        <v>1</v>
      </c>
      <c r="L31" s="19" t="n">
        <f aca="false">IF(L$4="","",COUNTIF(L$6:L$25,記号!$A$2)+COUNTIF(L$6:L$25,記号!$A$3)+COUNTIF(L$6:L$25,記号!$A$4)+COUNTIF(L$6:L$25,記号!$A$5))</f>
        <v>1</v>
      </c>
      <c r="M31" s="19" t="n">
        <f aca="false">IF(M$4="","",COUNTIF(M$6:M$25,記号!$A$2)+COUNTIF(M$6:M$25,記号!$A$3)+COUNTIF(M$6:M$25,記号!$A$4)+COUNTIF(M$6:M$25,記号!$A$5))</f>
        <v>0</v>
      </c>
      <c r="N31" s="19" t="n">
        <f aca="false">IF(N$4="","",COUNTIF(N$6:N$25,記号!$A$2)+COUNTIF(N$6:N$25,記号!$A$3)+COUNTIF(N$6:N$25,記号!$A$4)+COUNTIF(N$6:N$25,記号!$A$5))</f>
        <v>1</v>
      </c>
      <c r="O31" s="19" t="n">
        <f aca="false">IF(O$4="","",COUNTIF(O$6:O$25,記号!$A$2)+COUNTIF(O$6:O$25,記号!$A$3)+COUNTIF(O$6:O$25,記号!$A$4)+COUNTIF(O$6:O$25,記号!$A$5))</f>
        <v>1</v>
      </c>
      <c r="P31" s="19" t="n">
        <f aca="false">IF(P$4="","",COUNTIF(P$6:P$25,記号!$A$2)+COUNTIF(P$6:P$25,記号!$A$3)+COUNTIF(P$6:P$25,記号!$A$4)+COUNTIF(P$6:P$25,記号!$A$5))</f>
        <v>0</v>
      </c>
      <c r="Q31" s="19" t="n">
        <f aca="false">IF(Q$4="","",COUNTIF(Q$6:Q$25,記号!$A$2)+COUNTIF(Q$6:Q$25,記号!$A$3)+COUNTIF(Q$6:Q$25,記号!$A$4)+COUNTIF(Q$6:Q$25,記号!$A$5))</f>
        <v>0</v>
      </c>
      <c r="R31" s="19" t="n">
        <f aca="false">IF(R$4="","",COUNTIF(R$6:R$25,記号!$A$2)+COUNTIF(R$6:R$25,記号!$A$3)+COUNTIF(R$6:R$25,記号!$A$4)+COUNTIF(R$6:R$25,記号!$A$5))</f>
        <v>1</v>
      </c>
      <c r="S31" s="19" t="n">
        <f aca="false">IF(S$4="","",COUNTIF(S$6:S$25,記号!$A$2)+COUNTIF(S$6:S$25,記号!$A$3)+COUNTIF(S$6:S$25,記号!$A$4)+COUNTIF(S$6:S$25,記号!$A$5))</f>
        <v>1</v>
      </c>
      <c r="T31" s="19" t="n">
        <f aca="false">IF(T$4="","",COUNTIF(T$6:T$25,記号!$A$2)+COUNTIF(T$6:T$25,記号!$A$3)+COUNTIF(T$6:T$25,記号!$A$4)+COUNTIF(T$6:T$25,記号!$A$5))</f>
        <v>1</v>
      </c>
      <c r="U31" s="19" t="n">
        <f aca="false">IF(U$4="","",COUNTIF(U$6:U$25,記号!$A$2)+COUNTIF(U$6:U$25,記号!$A$3)+COUNTIF(U$6:U$25,記号!$A$4)+COUNTIF(U$6:U$25,記号!$A$5))</f>
        <v>1</v>
      </c>
      <c r="V31" s="19" t="n">
        <f aca="false">IF(V$4="","",COUNTIF(V$6:V$25,記号!$A$2)+COUNTIF(V$6:V$25,記号!$A$3)+COUNTIF(V$6:V$25,記号!$A$4)+COUNTIF(V$6:V$25,記号!$A$5))</f>
        <v>0</v>
      </c>
      <c r="W31" s="19" t="n">
        <f aca="false">IF(W$4="","",COUNTIF(W$6:W$25,記号!$A$2)+COUNTIF(W$6:W$25,記号!$A$3)+COUNTIF(W$6:W$25,記号!$A$4)+COUNTIF(W$6:W$25,記号!$A$5))</f>
        <v>0</v>
      </c>
      <c r="X31" s="19" t="n">
        <f aca="false">IF(X$4="","",COUNTIF(X$6:X$25,記号!$A$2)+COUNTIF(X$6:X$25,記号!$A$3)+COUNTIF(X$6:X$25,記号!$A$4)+COUNTIF(X$6:X$25,記号!$A$5))</f>
        <v>1</v>
      </c>
      <c r="Y31" s="19" t="n">
        <f aca="false">IF(Y$4="","",COUNTIF(Y$6:Y$25,記号!$A$2)+COUNTIF(Y$6:Y$25,記号!$A$3)+COUNTIF(Y$6:Y$25,記号!$A$4)+COUNTIF(Y$6:Y$25,記号!$A$5))</f>
        <v>0</v>
      </c>
      <c r="Z31" s="19" t="n">
        <f aca="false">IF(Z$4="","",COUNTIF(Z$6:Z$25,記号!$A$2)+COUNTIF(Z$6:Z$25,記号!$A$3)+COUNTIF(Z$6:Z$25,記号!$A$4)+COUNTIF(Z$6:Z$25,記号!$A$5))</f>
        <v>0</v>
      </c>
      <c r="AA31" s="19" t="n">
        <f aca="false">IF(AA$4="","",COUNTIF(AA$6:AA$25,記号!$A$2)+COUNTIF(AA$6:AA$25,記号!$A$3)+COUNTIF(AA$6:AA$25,記号!$A$4)+COUNTIF(AA$6:AA$25,記号!$A$5))</f>
        <v>1</v>
      </c>
      <c r="AB31" s="19" t="n">
        <f aca="false">IF(AB$4="","",COUNTIF(AB$6:AB$25,記号!$A$2)+COUNTIF(AB$6:AB$25,記号!$A$3)+COUNTIF(AB$6:AB$25,記号!$A$4)+COUNTIF(AB$6:AB$25,記号!$A$5))</f>
        <v>1</v>
      </c>
      <c r="AC31" s="19" t="n">
        <f aca="false">IF(AC$4="","",COUNTIF(AC$6:AC$25,記号!$A$2)+COUNTIF(AC$6:AC$25,記号!$A$3)+COUNTIF(AC$6:AC$25,記号!$A$4)+COUNTIF(AC$6:AC$25,記号!$A$5))</f>
        <v>1</v>
      </c>
      <c r="AD31" s="19" t="n">
        <f aca="false">IF(AD$4="","",COUNTIF(AD$6:AD$25,記号!$A$2)+COUNTIF(AD$6:AD$25,記号!$A$3)+COUNTIF(AD$6:AD$25,記号!$A$4)+COUNTIF(AD$6:AD$25,記号!$A$5))</f>
        <v>1</v>
      </c>
      <c r="AE31" s="19" t="n">
        <f aca="false">IF(AE$4="","",COUNTIF(AE$6:AE$25,記号!$A$2)+COUNTIF(AE$6:AE$25,記号!$A$3)+COUNTIF(AE$6:AE$25,記号!$A$4)+COUNTIF(AE$6:AE$25,記号!$A$5))</f>
        <v>0</v>
      </c>
      <c r="AF31" s="19" t="n">
        <f aca="false">IF(AF$4="","",COUNTIF(AF$6:AF$25,記号!$A$2)+COUNTIF(AF$6:AF$25,記号!$A$3)+COUNTIF(AF$6:AF$25,記号!$A$4)+COUNTIF(AF$6:AF$25,記号!$A$5))</f>
        <v>1</v>
      </c>
      <c r="AG31" s="19" t="str">
        <f aca="false">IF(AG$4="","",COUNTIF(AG$6:AG$25,記号!$A$2)+COUNTIF(AG$6:AG$25,記号!$A$3)+COUNTIF(AG$6:AG$25,記号!$A$4)+COUNTIF(AG$6:AG$25,記号!$A$5))</f>
        <v/>
      </c>
    </row>
    <row r="32" customFormat="false" ht="19.5" hidden="false" customHeight="true" outlineLevel="0" collapsed="false">
      <c r="A32" s="18" t="s">
        <v>46</v>
      </c>
      <c r="B32" s="18"/>
      <c r="C32" s="17" t="n">
        <f aca="false">IF(C$4="","",COUNTIF(C$6:C$25,記号!$A$7)+COUNTIF(C$6:C$25,記号!$A$8)+COUNTIF(C$6:C$25,記号!$A$9))</f>
        <v>1</v>
      </c>
      <c r="D32" s="17" t="n">
        <f aca="false">IF(D$4="","",COUNTIF(D$6:D$25,記号!$A$7)+COUNTIF(D$6:D$25,記号!$A$8)+COUNTIF(D$6:D$25,記号!$A$9))</f>
        <v>0</v>
      </c>
      <c r="E32" s="17" t="n">
        <f aca="false">IF(E$4="","",COUNTIF(E$6:E$25,記号!$A$7)+COUNTIF(E$6:E$25,記号!$A$8)+COUNTIF(E$6:E$25,記号!$A$9))</f>
        <v>0</v>
      </c>
      <c r="F32" s="17" t="n">
        <f aca="false">IF(F$4="","",COUNTIF(F$6:F$25,記号!$A$7)+COUNTIF(F$6:F$25,記号!$A$8)+COUNTIF(F$6:F$25,記号!$A$9))</f>
        <v>0</v>
      </c>
      <c r="G32" s="17" t="n">
        <f aca="false">IF(G$4="","",COUNTIF(G$6:G$25,記号!$A$7)+COUNTIF(G$6:G$25,記号!$A$8)+COUNTIF(G$6:G$25,記号!$A$9))</f>
        <v>0</v>
      </c>
      <c r="H32" s="17" t="n">
        <f aca="false">IF(H$4="","",COUNTIF(H$6:H$25,記号!$A$7)+COUNTIF(H$6:H$25,記号!$A$8)+COUNTIF(H$6:H$25,記号!$A$9))</f>
        <v>0</v>
      </c>
      <c r="I32" s="17" t="n">
        <f aca="false">IF(I$4="","",COUNTIF(I$6:I$25,記号!$A$7)+COUNTIF(I$6:I$25,記号!$A$8)+COUNTIF(I$6:I$25,記号!$A$9))</f>
        <v>1</v>
      </c>
      <c r="J32" s="17" t="n">
        <f aca="false">IF(J$4="","",COUNTIF(J$6:J$25,記号!$A$7)+COUNTIF(J$6:J$25,記号!$A$8)+COUNTIF(J$6:J$25,記号!$A$9))</f>
        <v>0</v>
      </c>
      <c r="K32" s="17" t="n">
        <f aca="false">IF(K$4="","",COUNTIF(K$6:K$25,記号!$A$7)+COUNTIF(K$6:K$25,記号!$A$8)+COUNTIF(K$6:K$25,記号!$A$9))</f>
        <v>0</v>
      </c>
      <c r="L32" s="17" t="n">
        <f aca="false">IF(L$4="","",COUNTIF(L$6:L$25,記号!$A$7)+COUNTIF(L$6:L$25,記号!$A$8)+COUNTIF(L$6:L$25,記号!$A$9))</f>
        <v>0</v>
      </c>
      <c r="M32" s="17" t="n">
        <f aca="false">IF(M$4="","",COUNTIF(M$6:M$25,記号!$A$7)+COUNTIF(M$6:M$25,記号!$A$8)+COUNTIF(M$6:M$25,記号!$A$9))</f>
        <v>1</v>
      </c>
      <c r="N32" s="17" t="n">
        <f aca="false">IF(N$4="","",COUNTIF(N$6:N$25,記号!$A$7)+COUNTIF(N$6:N$25,記号!$A$8)+COUNTIF(N$6:N$25,記号!$A$9))</f>
        <v>0</v>
      </c>
      <c r="O32" s="17" t="n">
        <f aca="false">IF(O$4="","",COUNTIF(O$6:O$25,記号!$A$7)+COUNTIF(O$6:O$25,記号!$A$8)+COUNTIF(O$6:O$25,記号!$A$9))</f>
        <v>0</v>
      </c>
      <c r="P32" s="17" t="n">
        <f aca="false">IF(P$4="","",COUNTIF(P$6:P$25,記号!$A$7)+COUNTIF(P$6:P$25,記号!$A$8)+COUNTIF(P$6:P$25,記号!$A$9))</f>
        <v>0</v>
      </c>
      <c r="Q32" s="17" t="n">
        <f aca="false">IF(Q$4="","",COUNTIF(Q$6:Q$25,記号!$A$7)+COUNTIF(Q$6:Q$25,記号!$A$8)+COUNTIF(Q$6:Q$25,記号!$A$9))</f>
        <v>1</v>
      </c>
      <c r="R32" s="17" t="n">
        <f aca="false">IF(R$4="","",COUNTIF(R$6:R$25,記号!$A$7)+COUNTIF(R$6:R$25,記号!$A$8)+COUNTIF(R$6:R$25,記号!$A$9))</f>
        <v>0</v>
      </c>
      <c r="S32" s="17" t="n">
        <f aca="false">IF(S$4="","",COUNTIF(S$6:S$25,記号!$A$7)+COUNTIF(S$6:S$25,記号!$A$8)+COUNTIF(S$6:S$25,記号!$A$9))</f>
        <v>0</v>
      </c>
      <c r="T32" s="17" t="n">
        <f aca="false">IF(T$4="","",COUNTIF(T$6:T$25,記号!$A$7)+COUNTIF(T$6:T$25,記号!$A$8)+COUNTIF(T$6:T$25,記号!$A$9))</f>
        <v>0</v>
      </c>
      <c r="U32" s="17" t="n">
        <f aca="false">IF(U$4="","",COUNTIF(U$6:U$25,記号!$A$7)+COUNTIF(U$6:U$25,記号!$A$8)+COUNTIF(U$6:U$25,記号!$A$9))</f>
        <v>0</v>
      </c>
      <c r="V32" s="17" t="n">
        <f aca="false">IF(V$4="","",COUNTIF(V$6:V$25,記号!$A$7)+COUNTIF(V$6:V$25,記号!$A$8)+COUNTIF(V$6:V$25,記号!$A$9))</f>
        <v>1</v>
      </c>
      <c r="W32" s="17" t="n">
        <f aca="false">IF(W$4="","",COUNTIF(W$6:W$25,記号!$A$7)+COUNTIF(W$6:W$25,記号!$A$8)+COUNTIF(W$6:W$25,記号!$A$9))</f>
        <v>1</v>
      </c>
      <c r="X32" s="17" t="n">
        <f aca="false">IF(X$4="","",COUNTIF(X$6:X$25,記号!$A$7)+COUNTIF(X$6:X$25,記号!$A$8)+COUNTIF(X$6:X$25,記号!$A$9))</f>
        <v>0</v>
      </c>
      <c r="Y32" s="17" t="n">
        <f aca="false">IF(Y$4="","",COUNTIF(Y$6:Y$25,記号!$A$7)+COUNTIF(Y$6:Y$25,記号!$A$8)+COUNTIF(Y$6:Y$25,記号!$A$9))</f>
        <v>0</v>
      </c>
      <c r="Z32" s="17" t="n">
        <f aca="false">IF(Z$4="","",COUNTIF(Z$6:Z$25,記号!$A$7)+COUNTIF(Z$6:Z$25,記号!$A$8)+COUNTIF(Z$6:Z$25,記号!$A$9))</f>
        <v>1</v>
      </c>
      <c r="AA32" s="17" t="n">
        <f aca="false">IF(AA$4="","",COUNTIF(AA$6:AA$25,記号!$A$7)+COUNTIF(AA$6:AA$25,記号!$A$8)+COUNTIF(AA$6:AA$25,記号!$A$9))</f>
        <v>0</v>
      </c>
      <c r="AB32" s="17" t="n">
        <f aca="false">IF(AB$4="","",COUNTIF(AB$6:AB$25,記号!$A$7)+COUNTIF(AB$6:AB$25,記号!$A$8)+COUNTIF(AB$6:AB$25,記号!$A$9))</f>
        <v>0</v>
      </c>
      <c r="AC32" s="17" t="n">
        <f aca="false">IF(AC$4="","",COUNTIF(AC$6:AC$25,記号!$A$7)+COUNTIF(AC$6:AC$25,記号!$A$8)+COUNTIF(AC$6:AC$25,記号!$A$9))</f>
        <v>0</v>
      </c>
      <c r="AD32" s="17" t="n">
        <f aca="false">IF(AD$4="","",COUNTIF(AD$6:AD$25,記号!$A$7)+COUNTIF(AD$6:AD$25,記号!$A$8)+COUNTIF(AD$6:AD$25,記号!$A$9))</f>
        <v>0</v>
      </c>
      <c r="AE32" s="17" t="n">
        <f aca="false">IF(AE$4="","",COUNTIF(AE$6:AE$25,記号!$A$7)+COUNTIF(AE$6:AE$25,記号!$A$8)+COUNTIF(AE$6:AE$25,記号!$A$9))</f>
        <v>1</v>
      </c>
      <c r="AF32" s="17" t="n">
        <f aca="false">IF(AF$4="","",COUNTIF(AF$6:AF$25,記号!$A$7)+COUNTIF(AF$6:AF$25,記号!$A$8)+COUNTIF(AF$6:AF$25,記号!$A$9))</f>
        <v>0</v>
      </c>
      <c r="AG32" s="17" t="str">
        <f aca="false">IF(AG$4="","",COUNTIF(AG$6:AG$25,記号!$A$7)+COUNTIF(AG$6:AG$25,記号!$A$8)+COUNTIF(AG$6:AG$25,記号!$A$9))</f>
        <v/>
      </c>
    </row>
    <row r="34" customFormat="false" ht="15" hidden="false" customHeight="false" outlineLevel="0" collapsed="false">
      <c r="A34" s="20" t="s">
        <v>47</v>
      </c>
    </row>
  </sheetData>
  <mergeCells count="13">
    <mergeCell ref="B2:H2"/>
    <mergeCell ref="A4:A5"/>
    <mergeCell ref="B4:B5"/>
    <mergeCell ref="AH4:AH5"/>
    <mergeCell ref="AI4:AI5"/>
    <mergeCell ref="AJ4:AJ5"/>
    <mergeCell ref="AK4:AK5"/>
    <mergeCell ref="A27:B27"/>
    <mergeCell ref="A28:B28"/>
    <mergeCell ref="A29:B29"/>
    <mergeCell ref="A30:B30"/>
    <mergeCell ref="A31:B31"/>
    <mergeCell ref="A32:B32"/>
  </mergeCells>
  <conditionalFormatting sqref="D6:AG25">
    <cfRule type="expression" priority="2" aboveAverage="0" equalAverage="0" bottom="0" percent="0" rank="0" text="" dxfId="0">
      <formula>AND(C6=INDIRECT("記号!$A$5"),D6&lt;&gt;INDIRECT("記号!$A$6"),D$4&lt;&gt;"")</formula>
    </cfRule>
  </conditionalFormatting>
  <conditionalFormatting sqref="H6:AG25">
    <cfRule type="expression" priority="3" aboveAverage="0" equalAverage="0" bottom="0" percent="0" rank="0" text="" dxfId="1">
      <formula>AND(COUNTA(C6:H6)=6,COUNTIF(C6:H6,INDIRECT("記号!$A$7"))+COUNTIF(C6:H6,INDIRECT("記号!$A$8"))+COUNTIF(C6:H6,INDIRECT("記号!$A$9"))=0)</formula>
    </cfRule>
  </conditionalFormatting>
  <conditionalFormatting sqref="C6:AG25">
    <cfRule type="expression" priority="4" aboveAverage="0" equalAverage="0" bottom="0" percent="0" rank="0" text="" dxfId="2">
      <formula>C6=INDIRECT("記号!$A$2")</formula>
    </cfRule>
    <cfRule type="expression" priority="5" aboveAverage="0" equalAverage="0" bottom="0" percent="0" rank="0" text="" dxfId="3">
      <formula>C6=INDIRECT("記号!$A$3")</formula>
    </cfRule>
    <cfRule type="expression" priority="6" aboveAverage="0" equalAverage="0" bottom="0" percent="0" rank="0" text="" dxfId="4">
      <formula>C6=INDIRECT("記号!$A$4")</formula>
    </cfRule>
    <cfRule type="expression" priority="7" aboveAverage="0" equalAverage="0" bottom="0" percent="0" rank="0" text="" dxfId="5">
      <formula>C6=INDIRECT("記号!$A$5")</formula>
    </cfRule>
    <cfRule type="expression" priority="8" aboveAverage="0" equalAverage="0" bottom="0" percent="0" rank="0" text="" dxfId="6">
      <formula>C6=INDIRECT("記号!$A$6")</formula>
    </cfRule>
    <cfRule type="expression" priority="9" aboveAverage="0" equalAverage="0" bottom="0" percent="0" rank="0" text="" dxfId="7">
      <formula>C6=INDIRECT("記号!$A$7")</formula>
    </cfRule>
    <cfRule type="expression" priority="10" aboveAverage="0" equalAverage="0" bottom="0" percent="0" rank="0" text="" dxfId="8">
      <formula>C6=INDIRECT("記号!$A$8")</formula>
    </cfRule>
    <cfRule type="expression" priority="11" aboveAverage="0" equalAverage="0" bottom="0" percent="0" rank="0" text="" dxfId="9">
      <formula>C6=INDIRECT("記号!$A$9")</formula>
    </cfRule>
  </conditionalFormatting>
  <conditionalFormatting sqref="C4:AG5">
    <cfRule type="expression" priority="12" aboveAverage="0" equalAverage="0" bottom="0" percent="0" rank="0" text="" dxfId="2">
      <formula>C$5="土"</formula>
    </cfRule>
    <cfRule type="expression" priority="13" aboveAverage="0" equalAverage="0" bottom="0" percent="0" rank="0" text="" dxfId="10">
      <formula>C$5="日"</formula>
    </cfRule>
  </conditionalFormatting>
  <conditionalFormatting sqref="C4:AG32">
    <cfRule type="expression" priority="14" aboveAverage="0" equalAverage="0" bottom="0" percent="0" rank="0" text="" dxfId="11">
      <formula>C$4=""</formula>
    </cfRule>
  </conditionalFormatting>
  <dataValidations count="2">
    <dataValidation allowBlank="true" error="「記号」シートにある記号から選んでください。" errorStyle="stop" errorTitle="記号を選んでください" operator="between" showDropDown="false" showErrorMessage="true" showInputMessage="false" sqref="C6:AG25" type="list">
      <formula1>記号!$A$2:$A$9</formula1>
      <formula2>0</formula2>
    </dataValidation>
    <dataValidation allowBlank="true" errorStyle="stop" operator="between" showDropDown="false" showErrorMessage="false" showInputMessage="false" sqref="B6:B25" type="list">
      <formula1>"常勤,パート"</formula1>
      <formula2>0</formula2>
    </dataValidation>
  </dataValidations>
  <hyperlinks>
    <hyperlink ref="A34" r:id="rId2" display="自動で作るなら → ポケットシフト（スタッフ10名まで無料・登録不要）　https://pocketshift.jp/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11" t="s">
        <v>48</v>
      </c>
      <c r="B1" s="11" t="s">
        <v>49</v>
      </c>
      <c r="C1" s="11" t="s">
        <v>50</v>
      </c>
    </row>
    <row r="2" customFormat="false" ht="15" hidden="false" customHeight="false" outlineLevel="0" collapsed="false">
      <c r="A2" s="21" t="s">
        <v>35</v>
      </c>
      <c r="B2" s="22" t="s">
        <v>51</v>
      </c>
      <c r="C2" s="23" t="s">
        <v>52</v>
      </c>
    </row>
    <row r="3" customFormat="false" ht="15" hidden="false" customHeight="false" outlineLevel="0" collapsed="false">
      <c r="A3" s="24" t="s">
        <v>36</v>
      </c>
      <c r="B3" s="22" t="s">
        <v>53</v>
      </c>
      <c r="C3" s="23" t="s">
        <v>52</v>
      </c>
    </row>
    <row r="4" customFormat="false" ht="15" hidden="false" customHeight="false" outlineLevel="0" collapsed="false">
      <c r="A4" s="25" t="s">
        <v>39</v>
      </c>
      <c r="B4" s="22" t="s">
        <v>54</v>
      </c>
      <c r="C4" s="23" t="s">
        <v>52</v>
      </c>
    </row>
    <row r="5" customFormat="false" ht="15" hidden="false" customHeight="false" outlineLevel="0" collapsed="false">
      <c r="A5" s="26" t="s">
        <v>37</v>
      </c>
      <c r="B5" s="22" t="s">
        <v>30</v>
      </c>
      <c r="C5" s="23" t="s">
        <v>52</v>
      </c>
    </row>
    <row r="6" customFormat="false" ht="15" hidden="false" customHeight="false" outlineLevel="0" collapsed="false">
      <c r="A6" s="27" t="s">
        <v>38</v>
      </c>
      <c r="B6" s="22" t="s">
        <v>55</v>
      </c>
      <c r="C6" s="23"/>
    </row>
    <row r="7" customFormat="false" ht="15" hidden="false" customHeight="false" outlineLevel="0" collapsed="false">
      <c r="A7" s="28" t="s">
        <v>34</v>
      </c>
      <c r="B7" s="22" t="s">
        <v>29</v>
      </c>
      <c r="C7" s="23"/>
    </row>
    <row r="8" customFormat="false" ht="15" hidden="false" customHeight="false" outlineLevel="0" collapsed="false">
      <c r="A8" s="29" t="s">
        <v>40</v>
      </c>
      <c r="B8" s="22" t="s">
        <v>56</v>
      </c>
      <c r="C8" s="23"/>
    </row>
    <row r="9" customFormat="false" ht="15" hidden="false" customHeight="false" outlineLevel="0" collapsed="false">
      <c r="A9" s="30" t="s">
        <v>57</v>
      </c>
      <c r="B9" s="22" t="s">
        <v>58</v>
      </c>
      <c r="C9" s="23"/>
    </row>
    <row r="11" customFormat="false" ht="15" hidden="false" customHeight="true" outlineLevel="0" collapsed="false">
      <c r="A11" s="31" t="s">
        <v>59</v>
      </c>
      <c r="B11" s="31"/>
      <c r="C11" s="31"/>
      <c r="D11" s="31"/>
      <c r="E11" s="31"/>
      <c r="F11" s="31"/>
    </row>
    <row r="12" customFormat="false" ht="15" hidden="false" customHeight="false" outlineLevel="0" collapsed="false">
      <c r="A12" s="31"/>
      <c r="B12" s="31"/>
      <c r="C12" s="31"/>
      <c r="D12" s="31"/>
      <c r="E12" s="31"/>
      <c r="F12" s="31"/>
    </row>
  </sheetData>
  <mergeCells count="1">
    <mergeCell ref="A11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2026-10-03T02:53:28Z</dcterms:created>
  <dc:creator>openpyxl</dc:creator>
  <dc:description/>
  <dc:language>en-US</dc:language>
  <cp:lastModifiedBy/>
  <dcterms:modified xsi:type="dcterms:W3CDTF">2026-10-03T02:53:28Z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